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6.xml" ContentType="application/vnd.openxmlformats-officedocument.spreadsheetml.pivotTable+xml"/>
  <Override PartName="/xl/drawings/drawing4.xml" ContentType="application/vnd.openxmlformats-officedocument.drawing+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drawings/drawing5.xml" ContentType="application/vnd.openxmlformats-officedocument.drawing+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charts/chart18.xml" ContentType="application/vnd.openxmlformats-officedocument.drawingml.chart+xml"/>
  <Override PartName="/xl/charts/style10.xml" ContentType="application/vnd.ms-office.chartstyle+xml"/>
  <Override PartName="/xl/charts/colors10.xml" ContentType="application/vnd.ms-office.chartcolorstyle+xml"/>
  <Override PartName="/xl/charts/chart19.xml" ContentType="application/vnd.openxmlformats-officedocument.drawingml.chart+xml"/>
  <Override PartName="/xl/charts/style11.xml" ContentType="application/vnd.ms-office.chartstyle+xml"/>
  <Override PartName="/xl/charts/colors11.xml" ContentType="application/vnd.ms-office.chartcolorstyle+xml"/>
  <Override PartName="/xl/charts/chart20.xml" ContentType="application/vnd.openxmlformats-officedocument.drawingml.chart+xml"/>
  <Override PartName="/xl/charts/style12.xml" ContentType="application/vnd.ms-office.chartstyle+xml"/>
  <Override PartName="/xl/charts/colors12.xml" ContentType="application/vnd.ms-office.chartcolorstyle+xml"/>
  <Override PartName="/xl/charts/chart21.xml" ContentType="application/vnd.openxmlformats-officedocument.drawingml.chart+xml"/>
  <Override PartName="/xl/charts/style13.xml" ContentType="application/vnd.ms-office.chartstyle+xml"/>
  <Override PartName="/xl/charts/colors13.xml" ContentType="application/vnd.ms-office.chartcolorstyle+xml"/>
  <Override PartName="/xl/charts/chart22.xml" ContentType="application/vnd.openxmlformats-officedocument.drawingml.chart+xml"/>
  <Override PartName="/xl/charts/style14.xml" ContentType="application/vnd.ms-office.chartstyle+xml"/>
  <Override PartName="/xl/charts/colors14.xml" ContentType="application/vnd.ms-office.chartcolorsty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drawings/drawing6.xml" ContentType="application/vnd.openxmlformats-officedocument.drawing+xml"/>
  <Override PartName="/xl/charts/chart23.xml" ContentType="application/vnd.openxmlformats-officedocument.drawingml.chart+xml"/>
  <Override PartName="/xl/charts/style15.xml" ContentType="application/vnd.ms-office.chartstyle+xml"/>
  <Override PartName="/xl/charts/colors15.xml" ContentType="application/vnd.ms-office.chartcolorstyle+xml"/>
  <Override PartName="/xl/charts/chart24.xml" ContentType="application/vnd.openxmlformats-officedocument.drawingml.chart+xml"/>
  <Override PartName="/xl/charts/style16.xml" ContentType="application/vnd.ms-office.chartstyle+xml"/>
  <Override PartName="/xl/charts/colors16.xml" ContentType="application/vnd.ms-office.chartcolorstyle+xml"/>
  <Override PartName="/xl/charts/chart25.xml" ContentType="application/vnd.openxmlformats-officedocument.drawingml.chart+xml"/>
  <Override PartName="/xl/charts/style17.xml" ContentType="application/vnd.ms-office.chartstyle+xml"/>
  <Override PartName="/xl/charts/colors17.xml" ContentType="application/vnd.ms-office.chartcolorstyle+xml"/>
  <Override PartName="/xl/tables/table4.xml" ContentType="application/vnd.openxmlformats-officedocument.spreadsheetml.table+xml"/>
  <Override PartName="/xl/queryTables/queryTable2.xml" ContentType="application/vnd.openxmlformats-officedocument.spreadsheetml.query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drawings/drawing7.xml" ContentType="application/vnd.openxmlformats-officedocument.drawing+xml"/>
  <Override PartName="/xl/charts/chart26.xml" ContentType="application/vnd.openxmlformats-officedocument.drawingml.chart+xml"/>
  <Override PartName="/xl/charts/style18.xml" ContentType="application/vnd.ms-office.chartstyle+xml"/>
  <Override PartName="/xl/charts/colors18.xml" ContentType="application/vnd.ms-office.chartcolorstyle+xml"/>
  <Override PartName="/xl/charts/chart27.xml" ContentType="application/vnd.openxmlformats-officedocument.drawingml.chart+xml"/>
  <Override PartName="/xl/charts/style19.xml" ContentType="application/vnd.ms-office.chartstyle+xml"/>
  <Override PartName="/xl/charts/colors19.xml" ContentType="application/vnd.ms-office.chartcolorstyle+xml"/>
  <Override PartName="/xl/charts/chart28.xml" ContentType="application/vnd.openxmlformats-officedocument.drawingml.chart+xml"/>
  <Override PartName="/xl/charts/style20.xml" ContentType="application/vnd.ms-office.chartstyle+xml"/>
  <Override PartName="/xl/charts/colors20.xml" ContentType="application/vnd.ms-office.chartcolorsty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drawings/drawing8.xml" ContentType="application/vnd.openxmlformats-officedocument.drawing+xml"/>
  <Override PartName="/xl/charts/chart29.xml" ContentType="application/vnd.openxmlformats-officedocument.drawingml.chart+xml"/>
  <Override PartName="/xl/charts/style21.xml" ContentType="application/vnd.ms-office.chartstyle+xml"/>
  <Override PartName="/xl/charts/colors21.xml" ContentType="application/vnd.ms-office.chartcolorstyle+xml"/>
  <Override PartName="/xl/charts/chart30.xml" ContentType="application/vnd.openxmlformats-officedocument.drawingml.chart+xml"/>
  <Override PartName="/xl/charts/style22.xml" ContentType="application/vnd.ms-office.chartstyle+xml"/>
  <Override PartName="/xl/charts/colors22.xml" ContentType="application/vnd.ms-office.chartcolorstyle+xml"/>
  <Override PartName="/xl/charts/chart31.xml" ContentType="application/vnd.openxmlformats-officedocument.drawingml.chart+xml"/>
  <Override PartName="/xl/charts/style23.xml" ContentType="application/vnd.ms-office.chartstyle+xml"/>
  <Override PartName="/xl/charts/colors23.xml" ContentType="application/vnd.ms-office.chartcolorstyle+xml"/>
  <Override PartName="/xl/charts/chart32.xml" ContentType="application/vnd.openxmlformats-officedocument.drawingml.chart+xml"/>
  <Override PartName="/xl/charts/style24.xml" ContentType="application/vnd.ms-office.chartstyle+xml"/>
  <Override PartName="/xl/charts/colors24.xml" ContentType="application/vnd.ms-office.chartcolorstyle+xml"/>
  <Override PartName="/xl/charts/chart33.xml" ContentType="application/vnd.openxmlformats-officedocument.drawingml.chart+xml"/>
  <Override PartName="/xl/pivotTables/pivotTable25.xml" ContentType="application/vnd.openxmlformats-officedocument.spreadsheetml.pivotTable+xml"/>
  <Override PartName="/xl/drawings/drawing9.xml" ContentType="application/vnd.openxmlformats-officedocument.drawing+xml"/>
  <Override PartName="/xl/charts/chart34.xml" ContentType="application/vnd.openxmlformats-officedocument.drawingml.chart+xml"/>
  <Override PartName="/xl/charts/style25.xml" ContentType="application/vnd.ms-office.chartstyle+xml"/>
  <Override PartName="/xl/charts/colors25.xml" ContentType="application/vnd.ms-office.chartcolorsty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drawings/drawing10.xml" ContentType="application/vnd.openxmlformats-officedocument.drawing+xml"/>
  <Override PartName="/xl/charts/chart35.xml" ContentType="application/vnd.openxmlformats-officedocument.drawingml.chart+xml"/>
  <Override PartName="/xl/charts/style26.xml" ContentType="application/vnd.ms-office.chartstyle+xml"/>
  <Override PartName="/xl/charts/colors26.xml" ContentType="application/vnd.ms-office.chartcolorstyle+xml"/>
  <Override PartName="/xl/charts/chart36.xml" ContentType="application/vnd.openxmlformats-officedocument.drawingml.chart+xml"/>
  <Override PartName="/xl/charts/style27.xml" ContentType="application/vnd.ms-office.chartstyle+xml"/>
  <Override PartName="/xl/charts/colors27.xml" ContentType="application/vnd.ms-office.chartcolorstyle+xml"/>
  <Override PartName="/xl/charts/chart37.xml" ContentType="application/vnd.openxmlformats-officedocument.drawingml.chart+xml"/>
  <Override PartName="/xl/charts/style28.xml" ContentType="application/vnd.ms-office.chartstyle+xml"/>
  <Override PartName="/xl/charts/colors28.xml" ContentType="application/vnd.ms-office.chartcolorstyle+xml"/>
  <Override PartName="/xl/tables/table5.xml" ContentType="application/vnd.openxmlformats-officedocument.spreadsheetml.table+xml"/>
  <Override PartName="/xl/queryTables/queryTable3.xml" ContentType="application/vnd.openxmlformats-officedocument.spreadsheetml.query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fileSharing readOnlyRecommended="1"/>
  <workbookPr hidePivotFieldList="1"/>
  <mc:AlternateContent xmlns:mc="http://schemas.openxmlformats.org/markup-compatibility/2006">
    <mc:Choice Requires="x15">
      <x15ac:absPath xmlns:x15ac="http://schemas.microsoft.com/office/spreadsheetml/2010/11/ac" url="/Users/liese/Desktop/KC/Zer Dans 2020/bijlagen/def/pdfs januari/"/>
    </mc:Choice>
  </mc:AlternateContent>
  <xr:revisionPtr revIDLastSave="0" documentId="8_{5DF02B7A-7A13-2847-8872-876FE027AFAC}" xr6:coauthVersionLast="45" xr6:coauthVersionMax="45" xr10:uidLastSave="{00000000-0000-0000-0000-000000000000}"/>
  <bookViews>
    <workbookView xWindow="0" yWindow="460" windowWidth="24400" windowHeight="14320" activeTab="13" xr2:uid="{00000000-000D-0000-FFFF-FFFF00000000}"/>
  </bookViews>
  <sheets>
    <sheet name="Draaitabel" sheetId="11" state="hidden" r:id="rId1"/>
    <sheet name="Graphs BA" sheetId="12" state="hidden" r:id="rId2"/>
    <sheet name="LO" sheetId="13" state="hidden" r:id="rId3"/>
    <sheet name="Basistabel BA Dans (2)" sheetId="23" state="hidden" r:id="rId4"/>
    <sheet name="Basistabel BA Dans" sheetId="1" state="hidden" r:id="rId5"/>
    <sheet name="Assessment" sheetId="17" state="hidden" r:id="rId6"/>
    <sheet name="OLR-OLOD" sheetId="19" state="hidden" r:id="rId7"/>
    <sheet name="OLR-DLR" sheetId="21" state="hidden" r:id="rId8"/>
    <sheet name="OLR-VKS" sheetId="22" state="hidden" r:id="rId9"/>
    <sheet name="OLR-LO" sheetId="20" state="hidden" r:id="rId10"/>
    <sheet name="BA programme" sheetId="18" state="hidden" r:id="rId11"/>
    <sheet name="Learning content BA" sheetId="16" state="hidden" r:id="rId12"/>
    <sheet name="Gegevens" sheetId="2" state="hidden" r:id="rId13"/>
    <sheet name="Basistabel" sheetId="27" r:id="rId14"/>
    <sheet name="programme" sheetId="43" r:id="rId15"/>
    <sheet name="Year Prog" sheetId="34" r:id="rId16"/>
    <sheet name="OLR DLR" sheetId="55" r:id="rId17"/>
    <sheet name="OLR OLOD" sheetId="45" r:id="rId18"/>
    <sheet name="OLR" sheetId="47" r:id="rId19"/>
    <sheet name="OLR Obj" sheetId="30" r:id="rId20"/>
    <sheet name="Clusters" sheetId="46" r:id="rId21"/>
    <sheet name="Basistabel TM" sheetId="25" r:id="rId22"/>
    <sheet name="Teaching methods" sheetId="51" r:id="rId23"/>
    <sheet name="Assess methods" sheetId="54" r:id="rId24"/>
    <sheet name="Assessor" sheetId="41" r:id="rId25"/>
    <sheet name="Process Product" sheetId="53" r:id="rId26"/>
    <sheet name="bamaflex" sheetId="44" r:id="rId27"/>
    <sheet name="Staff" sheetId="62" r:id="rId28"/>
    <sheet name="Improv2 example" sheetId="60" r:id="rId29"/>
    <sheet name="Datavalidatie" sheetId="33" r:id="rId30"/>
  </sheets>
  <externalReferences>
    <externalReference r:id="rId31"/>
    <externalReference r:id="rId32"/>
    <externalReference r:id="rId33"/>
  </externalReferences>
  <definedNames>
    <definedName name="_xlnm._FilterDatabase" localSheetId="4" hidden="1">'Basistabel BA Dans'!$B$1:$AE$25</definedName>
    <definedName name="_xlnm._FilterDatabase" localSheetId="3" hidden="1">'Basistabel BA Dans (2)'!$B$1:$AL$260</definedName>
    <definedName name="_xlnm._FilterDatabase" localSheetId="12" hidden="1">Gegevens!$P$1:$P$77</definedName>
    <definedName name="ExterneGegevens_1" localSheetId="13" hidden="1">Basistabel!$A$1:$I$333</definedName>
    <definedName name="ExterneGegevens_1" localSheetId="21" hidden="1">'Basistabel TM'!$A$1:$H$69</definedName>
    <definedName name="ExterneGegevens_1" localSheetId="27" hidden="1">Staff!$B$1:$G$333</definedName>
  </definedNames>
  <calcPr calcId="191029"/>
  <pivotCaches>
    <pivotCache cacheId="3" r:id="rId34"/>
    <pivotCache cacheId="4" r:id="rId35"/>
    <pivotCache cacheId="5" r:id="rId3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 i="27" l="1"/>
  <c r="N3" i="27"/>
  <c r="N4" i="27"/>
  <c r="N5" i="27"/>
  <c r="N6" i="27"/>
  <c r="N7" i="27"/>
  <c r="N8" i="27"/>
  <c r="N9" i="27"/>
  <c r="N10" i="27"/>
  <c r="N11" i="27"/>
  <c r="N12" i="27"/>
  <c r="N13" i="27"/>
  <c r="N14" i="27"/>
  <c r="N15" i="27"/>
  <c r="N16" i="27"/>
  <c r="N17" i="27"/>
  <c r="N18" i="27"/>
  <c r="N19" i="27"/>
  <c r="N20" i="27"/>
  <c r="N21" i="27"/>
  <c r="N22" i="27"/>
  <c r="N23" i="27"/>
  <c r="N24" i="27"/>
  <c r="N25" i="27"/>
  <c r="N26" i="27"/>
  <c r="N27" i="27"/>
  <c r="N28" i="27"/>
  <c r="N29" i="27"/>
  <c r="N30" i="27"/>
  <c r="N31" i="27"/>
  <c r="N32" i="27"/>
  <c r="N33" i="27"/>
  <c r="N34" i="27"/>
  <c r="N35" i="27"/>
  <c r="N36" i="27"/>
  <c r="N37" i="27"/>
  <c r="N38" i="27"/>
  <c r="N39" i="27"/>
  <c r="N40" i="27"/>
  <c r="N41" i="27"/>
  <c r="N42" i="27"/>
  <c r="N43" i="27"/>
  <c r="N44" i="27"/>
  <c r="N45" i="27"/>
  <c r="N46" i="27"/>
  <c r="N47" i="27"/>
  <c r="N48" i="27"/>
  <c r="N49" i="27"/>
  <c r="N50" i="27"/>
  <c r="N51" i="27"/>
  <c r="N52" i="27"/>
  <c r="N53" i="27"/>
  <c r="N54" i="27"/>
  <c r="N55" i="27"/>
  <c r="N56" i="27"/>
  <c r="N57" i="27"/>
  <c r="N58" i="27"/>
  <c r="N59" i="27"/>
  <c r="N60" i="27"/>
  <c r="N61" i="27"/>
  <c r="N62" i="27"/>
  <c r="N63" i="27"/>
  <c r="N64" i="27"/>
  <c r="N65" i="27"/>
  <c r="N66" i="27"/>
  <c r="N67" i="27"/>
  <c r="N68" i="27"/>
  <c r="N69" i="27"/>
  <c r="N70" i="27"/>
  <c r="N71" i="27"/>
  <c r="N72" i="27"/>
  <c r="N73" i="27"/>
  <c r="N74" i="27"/>
  <c r="N75" i="27"/>
  <c r="N76" i="27"/>
  <c r="N77" i="27"/>
  <c r="N78" i="27"/>
  <c r="N79" i="27"/>
  <c r="N80" i="27"/>
  <c r="N81" i="27"/>
  <c r="N82" i="27"/>
  <c r="N83" i="27"/>
  <c r="N84" i="27"/>
  <c r="N85" i="27"/>
  <c r="N86" i="27"/>
  <c r="N87" i="27"/>
  <c r="N88" i="27"/>
  <c r="N89" i="27"/>
  <c r="N90" i="27"/>
  <c r="N91" i="27"/>
  <c r="N92" i="27"/>
  <c r="N93" i="27"/>
  <c r="N94" i="27"/>
  <c r="N95" i="27"/>
  <c r="N96" i="27"/>
  <c r="N97" i="27"/>
  <c r="N98" i="27"/>
  <c r="N99" i="27"/>
  <c r="N100" i="27"/>
  <c r="N101" i="27"/>
  <c r="N102" i="27"/>
  <c r="N103" i="27"/>
  <c r="N104" i="27"/>
  <c r="N105" i="27"/>
  <c r="N106" i="27"/>
  <c r="N107" i="27"/>
  <c r="N108" i="27"/>
  <c r="N109" i="27"/>
  <c r="N110" i="27"/>
  <c r="N111" i="27"/>
  <c r="N112" i="27"/>
  <c r="N113" i="27"/>
  <c r="N114" i="27"/>
  <c r="N115" i="27"/>
  <c r="N116" i="27"/>
  <c r="N117" i="27"/>
  <c r="N118" i="27"/>
  <c r="N119" i="27"/>
  <c r="N120" i="27"/>
  <c r="N121" i="27"/>
  <c r="N122" i="27"/>
  <c r="N123" i="27"/>
  <c r="N124" i="27"/>
  <c r="N125" i="27"/>
  <c r="N126" i="27"/>
  <c r="N127" i="27"/>
  <c r="N128" i="27"/>
  <c r="N129" i="27"/>
  <c r="N130" i="27"/>
  <c r="N131" i="27"/>
  <c r="N132" i="27"/>
  <c r="N133" i="27"/>
  <c r="N134" i="27"/>
  <c r="N135" i="27"/>
  <c r="N136" i="27"/>
  <c r="N137" i="27"/>
  <c r="N138" i="27"/>
  <c r="N139" i="27"/>
  <c r="N140" i="27"/>
  <c r="N141" i="27"/>
  <c r="N142" i="27"/>
  <c r="N143" i="27"/>
  <c r="N144" i="27"/>
  <c r="N145" i="27"/>
  <c r="N146" i="27"/>
  <c r="N147" i="27"/>
  <c r="N148" i="27"/>
  <c r="N149" i="27"/>
  <c r="N150" i="27"/>
  <c r="N151" i="27"/>
  <c r="N152" i="27"/>
  <c r="N153" i="27"/>
  <c r="N154" i="27"/>
  <c r="N155" i="27"/>
  <c r="N156" i="27"/>
  <c r="N157" i="27"/>
  <c r="N158" i="27"/>
  <c r="N159" i="27"/>
  <c r="N160" i="27"/>
  <c r="N161" i="27"/>
  <c r="N162" i="27"/>
  <c r="N163" i="27"/>
  <c r="N164" i="27"/>
  <c r="N165" i="27"/>
  <c r="N166" i="27"/>
  <c r="N167" i="27"/>
  <c r="N168" i="27"/>
  <c r="N169" i="27"/>
  <c r="N170" i="27"/>
  <c r="N171" i="27"/>
  <c r="N172" i="27"/>
  <c r="N173" i="27"/>
  <c r="N174" i="27"/>
  <c r="N175" i="27"/>
  <c r="N176" i="27"/>
  <c r="N177" i="27"/>
  <c r="N178" i="27"/>
  <c r="N179" i="27"/>
  <c r="N180" i="27"/>
  <c r="N181" i="27"/>
  <c r="N182" i="27"/>
  <c r="N183" i="27"/>
  <c r="N184" i="27"/>
  <c r="N185" i="27"/>
  <c r="N186" i="27"/>
  <c r="N187" i="27"/>
  <c r="N188" i="27"/>
  <c r="N189" i="27"/>
  <c r="N190" i="27"/>
  <c r="N191" i="27"/>
  <c r="N192" i="27"/>
  <c r="N193" i="27"/>
  <c r="N194" i="27"/>
  <c r="N195" i="27"/>
  <c r="N196" i="27"/>
  <c r="N197" i="27"/>
  <c r="N198" i="27"/>
  <c r="N199" i="27"/>
  <c r="N200" i="27"/>
  <c r="N201" i="27"/>
  <c r="N202" i="27"/>
  <c r="N203" i="27"/>
  <c r="N204" i="27"/>
  <c r="N205" i="27"/>
  <c r="N206" i="27"/>
  <c r="N207" i="27"/>
  <c r="N208" i="27"/>
  <c r="N209" i="27"/>
  <c r="N210" i="27"/>
  <c r="N211" i="27"/>
  <c r="N212" i="27"/>
  <c r="N213" i="27"/>
  <c r="N214" i="27"/>
  <c r="N215" i="27"/>
  <c r="N216" i="27"/>
  <c r="N217" i="27"/>
  <c r="N218" i="27"/>
  <c r="N219" i="27"/>
  <c r="N220" i="27"/>
  <c r="N221" i="27"/>
  <c r="N222" i="27"/>
  <c r="N223" i="27"/>
  <c r="N224" i="27"/>
  <c r="N225" i="27"/>
  <c r="N226" i="27"/>
  <c r="N227" i="27"/>
  <c r="N228" i="27"/>
  <c r="N229" i="27"/>
  <c r="N230" i="27"/>
  <c r="N231" i="27"/>
  <c r="N232" i="27"/>
  <c r="N233" i="27"/>
  <c r="N234" i="27"/>
  <c r="N235" i="27"/>
  <c r="N236" i="27"/>
  <c r="N237" i="27"/>
  <c r="N238" i="27"/>
  <c r="N239" i="27"/>
  <c r="N240" i="27"/>
  <c r="N241" i="27"/>
  <c r="N242" i="27"/>
  <c r="N243" i="27"/>
  <c r="N244" i="27"/>
  <c r="N245" i="27"/>
  <c r="N246" i="27"/>
  <c r="N247" i="27"/>
  <c r="N248" i="27"/>
  <c r="N249" i="27"/>
  <c r="N250" i="27"/>
  <c r="N251" i="27"/>
  <c r="N252" i="27"/>
  <c r="N253" i="27"/>
  <c r="N254" i="27"/>
  <c r="N255" i="27"/>
  <c r="N256" i="27"/>
  <c r="N257" i="27"/>
  <c r="N258" i="27"/>
  <c r="N259" i="27"/>
  <c r="N260" i="27"/>
  <c r="N261" i="27"/>
  <c r="N262" i="27"/>
  <c r="N263" i="27"/>
  <c r="N264" i="27"/>
  <c r="N265" i="27"/>
  <c r="N266" i="27"/>
  <c r="N267" i="27"/>
  <c r="N268" i="27"/>
  <c r="N269" i="27"/>
  <c r="N270" i="27"/>
  <c r="N271" i="27"/>
  <c r="N272" i="27"/>
  <c r="N273" i="27"/>
  <c r="N274" i="27"/>
  <c r="N275" i="27"/>
  <c r="N276" i="27"/>
  <c r="N277" i="27"/>
  <c r="N278" i="27"/>
  <c r="N279" i="27"/>
  <c r="N280" i="27"/>
  <c r="N281" i="27"/>
  <c r="N282" i="27"/>
  <c r="N283" i="27"/>
  <c r="N284" i="27"/>
  <c r="N285" i="27"/>
  <c r="N286" i="27"/>
  <c r="N287" i="27"/>
  <c r="N288" i="27"/>
  <c r="N289" i="27"/>
  <c r="N290" i="27"/>
  <c r="N291" i="27"/>
  <c r="N292" i="27"/>
  <c r="N293" i="27"/>
  <c r="N294" i="27"/>
  <c r="N295" i="27"/>
  <c r="N296" i="27"/>
  <c r="N297" i="27"/>
  <c r="N298" i="27"/>
  <c r="N299" i="27"/>
  <c r="N300" i="27"/>
  <c r="N301" i="27"/>
  <c r="N302" i="27"/>
  <c r="N303" i="27"/>
  <c r="N304" i="27"/>
  <c r="N305" i="27"/>
  <c r="N306" i="27"/>
  <c r="N307" i="27"/>
  <c r="N308" i="27"/>
  <c r="N309" i="27"/>
  <c r="N310" i="27"/>
  <c r="N311" i="27"/>
  <c r="N312" i="27"/>
  <c r="N313" i="27"/>
  <c r="N314" i="27"/>
  <c r="N315" i="27"/>
  <c r="N316" i="27"/>
  <c r="N317" i="27"/>
  <c r="N318" i="27"/>
  <c r="N319" i="27"/>
  <c r="N320" i="27"/>
  <c r="N321" i="27"/>
  <c r="N322" i="27"/>
  <c r="N323" i="27"/>
  <c r="N324" i="27"/>
  <c r="N325" i="27"/>
  <c r="N326" i="27"/>
  <c r="N327" i="27"/>
  <c r="N328" i="27"/>
  <c r="N329" i="27"/>
  <c r="N330" i="27"/>
  <c r="N331" i="27"/>
  <c r="N332" i="27"/>
  <c r="N333" i="27"/>
  <c r="P314" i="27"/>
  <c r="Q314" i="27"/>
  <c r="J314" i="27"/>
  <c r="P216" i="27"/>
  <c r="Q216" i="27"/>
  <c r="J216" i="27"/>
  <c r="P208" i="27"/>
  <c r="Q208" i="27"/>
  <c r="J208" i="27"/>
  <c r="P92" i="27"/>
  <c r="Q92" i="27"/>
  <c r="J92" i="27"/>
  <c r="P247" i="27"/>
  <c r="Q247" i="27"/>
  <c r="J247" i="27"/>
  <c r="P246" i="27"/>
  <c r="Q246" i="27"/>
  <c r="J246" i="27"/>
  <c r="P245" i="27"/>
  <c r="Q245" i="27"/>
  <c r="J245" i="27"/>
  <c r="P207" i="27"/>
  <c r="Q207" i="27"/>
  <c r="J207" i="27"/>
  <c r="P215" i="27"/>
  <c r="Q215" i="27"/>
  <c r="J215" i="27"/>
  <c r="P313" i="27"/>
  <c r="Q313" i="27"/>
  <c r="J313" i="27"/>
  <c r="P301" i="27"/>
  <c r="Q301" i="27"/>
  <c r="J301" i="27"/>
  <c r="P281" i="27"/>
  <c r="Q281" i="27"/>
  <c r="J281" i="27"/>
  <c r="J312" i="27"/>
  <c r="P312" i="27"/>
  <c r="Q312" i="27"/>
  <c r="P164" i="27"/>
  <c r="Q164" i="27"/>
  <c r="J164" i="27"/>
  <c r="P199" i="27"/>
  <c r="Q199" i="27"/>
  <c r="J199" i="27"/>
  <c r="P188" i="27"/>
  <c r="Q188" i="27"/>
  <c r="J188" i="27"/>
  <c r="P85" i="27"/>
  <c r="Q85" i="27"/>
  <c r="J85" i="27"/>
  <c r="P76" i="27"/>
  <c r="Q76" i="27"/>
  <c r="J76" i="27"/>
  <c r="P96" i="27"/>
  <c r="Q96" i="27"/>
  <c r="J96" i="27"/>
  <c r="E42" i="43"/>
  <c r="D42" i="43"/>
  <c r="C42" i="43"/>
  <c r="B42" i="43"/>
  <c r="E30" i="43"/>
  <c r="D30" i="43"/>
  <c r="C30" i="43"/>
  <c r="B30" i="43"/>
  <c r="E16" i="43"/>
  <c r="D16" i="43"/>
  <c r="C16" i="43"/>
  <c r="B16" i="43"/>
  <c r="P2" i="27"/>
  <c r="Q2" i="27"/>
  <c r="P3" i="27"/>
  <c r="Q3" i="27"/>
  <c r="P4" i="27"/>
  <c r="Q4" i="27"/>
  <c r="P5" i="27"/>
  <c r="Q5" i="27"/>
  <c r="P6" i="27"/>
  <c r="Q6" i="27"/>
  <c r="P7" i="27"/>
  <c r="Q7" i="27"/>
  <c r="P8" i="27"/>
  <c r="Q8" i="27"/>
  <c r="P9" i="27"/>
  <c r="Q9" i="27"/>
  <c r="P10" i="27"/>
  <c r="Q10" i="27"/>
  <c r="P11" i="27"/>
  <c r="Q11" i="27"/>
  <c r="P12" i="27"/>
  <c r="Q12" i="27"/>
  <c r="P13" i="27"/>
  <c r="Q13" i="27"/>
  <c r="P14" i="27"/>
  <c r="Q14" i="27"/>
  <c r="P15" i="27"/>
  <c r="Q15" i="27"/>
  <c r="P16" i="27"/>
  <c r="Q16" i="27"/>
  <c r="P17" i="27"/>
  <c r="Q17" i="27"/>
  <c r="P18" i="27"/>
  <c r="Q18" i="27"/>
  <c r="P19" i="27"/>
  <c r="Q19" i="27"/>
  <c r="P20" i="27"/>
  <c r="Q20" i="27"/>
  <c r="P21" i="27"/>
  <c r="Q21" i="27"/>
  <c r="P22" i="27"/>
  <c r="Q22" i="27"/>
  <c r="P23" i="27"/>
  <c r="Q23" i="27"/>
  <c r="P24" i="27"/>
  <c r="Q24" i="27"/>
  <c r="P25" i="27"/>
  <c r="Q25" i="27"/>
  <c r="P26" i="27"/>
  <c r="Q26" i="27"/>
  <c r="P27" i="27"/>
  <c r="Q27" i="27"/>
  <c r="P28" i="27"/>
  <c r="Q28" i="27"/>
  <c r="P29" i="27"/>
  <c r="Q29" i="27"/>
  <c r="P30" i="27"/>
  <c r="Q30" i="27"/>
  <c r="P31" i="27"/>
  <c r="Q31" i="27"/>
  <c r="P32" i="27"/>
  <c r="Q32" i="27"/>
  <c r="P33" i="27"/>
  <c r="Q33" i="27"/>
  <c r="P34" i="27"/>
  <c r="Q34" i="27"/>
  <c r="P35" i="27"/>
  <c r="Q35" i="27"/>
  <c r="P36" i="27"/>
  <c r="Q36" i="27"/>
  <c r="P37" i="27"/>
  <c r="Q37" i="27"/>
  <c r="P38" i="27"/>
  <c r="Q38" i="27"/>
  <c r="P39" i="27"/>
  <c r="Q39" i="27"/>
  <c r="P40" i="27"/>
  <c r="Q40" i="27"/>
  <c r="P41" i="27"/>
  <c r="Q41" i="27"/>
  <c r="P42" i="27"/>
  <c r="Q42" i="27"/>
  <c r="P43" i="27"/>
  <c r="Q43" i="27"/>
  <c r="P44" i="27"/>
  <c r="Q44" i="27"/>
  <c r="P45" i="27"/>
  <c r="Q45" i="27"/>
  <c r="P46" i="27"/>
  <c r="Q46" i="27"/>
  <c r="P47" i="27"/>
  <c r="Q47" i="27"/>
  <c r="P48" i="27"/>
  <c r="Q48" i="27"/>
  <c r="P49" i="27"/>
  <c r="Q49" i="27"/>
  <c r="P50" i="27"/>
  <c r="Q50" i="27"/>
  <c r="P51" i="27"/>
  <c r="Q51" i="27"/>
  <c r="P52" i="27"/>
  <c r="Q52" i="27"/>
  <c r="P53" i="27"/>
  <c r="Q53" i="27"/>
  <c r="P54" i="27"/>
  <c r="Q54" i="27"/>
  <c r="P55" i="27"/>
  <c r="Q55" i="27"/>
  <c r="P56" i="27"/>
  <c r="Q56" i="27"/>
  <c r="P57" i="27"/>
  <c r="Q57" i="27"/>
  <c r="P58" i="27"/>
  <c r="Q58" i="27"/>
  <c r="P59" i="27"/>
  <c r="Q59" i="27"/>
  <c r="P60" i="27"/>
  <c r="Q60" i="27"/>
  <c r="P61" i="27"/>
  <c r="Q61" i="27"/>
  <c r="P62" i="27"/>
  <c r="Q62" i="27"/>
  <c r="P63" i="27"/>
  <c r="Q63" i="27"/>
  <c r="P64" i="27"/>
  <c r="Q64" i="27"/>
  <c r="P65" i="27"/>
  <c r="Q65" i="27"/>
  <c r="P66" i="27"/>
  <c r="Q66" i="27"/>
  <c r="P67" i="27"/>
  <c r="Q67" i="27"/>
  <c r="P68" i="27"/>
  <c r="Q68" i="27"/>
  <c r="P69" i="27"/>
  <c r="Q69" i="27"/>
  <c r="P70" i="27"/>
  <c r="Q70" i="27"/>
  <c r="P71" i="27"/>
  <c r="Q71" i="27"/>
  <c r="P72" i="27"/>
  <c r="Q72" i="27"/>
  <c r="P73" i="27"/>
  <c r="Q73" i="27"/>
  <c r="P74" i="27"/>
  <c r="Q74" i="27"/>
  <c r="P75" i="27"/>
  <c r="Q75" i="27"/>
  <c r="P77" i="27"/>
  <c r="Q77" i="27"/>
  <c r="P78" i="27"/>
  <c r="Q78" i="27"/>
  <c r="P79" i="27"/>
  <c r="Q79" i="27"/>
  <c r="P80" i="27"/>
  <c r="Q80" i="27"/>
  <c r="P81" i="27"/>
  <c r="Q81" i="27"/>
  <c r="P82" i="27"/>
  <c r="Q82" i="27"/>
  <c r="P83" i="27"/>
  <c r="Q83" i="27"/>
  <c r="P84" i="27"/>
  <c r="Q84" i="27"/>
  <c r="P86" i="27"/>
  <c r="Q86" i="27"/>
  <c r="P87" i="27"/>
  <c r="Q87" i="27"/>
  <c r="P88" i="27"/>
  <c r="Q88" i="27"/>
  <c r="P89" i="27"/>
  <c r="Q89" i="27"/>
  <c r="P90" i="27"/>
  <c r="Q90" i="27"/>
  <c r="P91" i="27"/>
  <c r="Q91" i="27"/>
  <c r="P93" i="27"/>
  <c r="Q93" i="27"/>
  <c r="P94" i="27"/>
  <c r="Q94" i="27"/>
  <c r="P95" i="27"/>
  <c r="Q95" i="27"/>
  <c r="P97" i="27"/>
  <c r="Q97" i="27"/>
  <c r="P98" i="27"/>
  <c r="Q98" i="27"/>
  <c r="P99" i="27"/>
  <c r="Q99" i="27"/>
  <c r="P100" i="27"/>
  <c r="Q100" i="27"/>
  <c r="P101" i="27"/>
  <c r="Q101" i="27"/>
  <c r="P102" i="27"/>
  <c r="Q102" i="27"/>
  <c r="P103" i="27"/>
  <c r="Q103" i="27"/>
  <c r="P104" i="27"/>
  <c r="Q104" i="27"/>
  <c r="P105" i="27"/>
  <c r="Q105" i="27"/>
  <c r="P106" i="27"/>
  <c r="Q106" i="27"/>
  <c r="P107" i="27"/>
  <c r="Q107" i="27"/>
  <c r="P108" i="27"/>
  <c r="Q108" i="27"/>
  <c r="P109" i="27"/>
  <c r="Q109" i="27"/>
  <c r="P110" i="27"/>
  <c r="Q110" i="27"/>
  <c r="P111" i="27"/>
  <c r="Q111" i="27"/>
  <c r="P112" i="27"/>
  <c r="Q112" i="27"/>
  <c r="P113" i="27"/>
  <c r="Q113" i="27"/>
  <c r="P114" i="27"/>
  <c r="Q114" i="27"/>
  <c r="P115" i="27"/>
  <c r="Q115" i="27"/>
  <c r="P116" i="27"/>
  <c r="Q116" i="27"/>
  <c r="P117" i="27"/>
  <c r="Q117" i="27"/>
  <c r="P118" i="27"/>
  <c r="Q118" i="27"/>
  <c r="P119" i="27"/>
  <c r="Q119" i="27"/>
  <c r="P120" i="27"/>
  <c r="Q120" i="27"/>
  <c r="P121" i="27"/>
  <c r="Q121" i="27"/>
  <c r="P122" i="27"/>
  <c r="Q122" i="27"/>
  <c r="P123" i="27"/>
  <c r="Q123" i="27"/>
  <c r="P124" i="27"/>
  <c r="Q124" i="27"/>
  <c r="P125" i="27"/>
  <c r="Q125" i="27"/>
  <c r="P126" i="27"/>
  <c r="Q126" i="27"/>
  <c r="P127" i="27"/>
  <c r="Q127" i="27"/>
  <c r="P128" i="27"/>
  <c r="Q128" i="27"/>
  <c r="P129" i="27"/>
  <c r="Q129" i="27"/>
  <c r="P130" i="27"/>
  <c r="Q130" i="27"/>
  <c r="P131" i="27"/>
  <c r="Q131" i="27"/>
  <c r="P132" i="27"/>
  <c r="Q132" i="27"/>
  <c r="P133" i="27"/>
  <c r="Q133" i="27"/>
  <c r="P134" i="27"/>
  <c r="Q134" i="27"/>
  <c r="P135" i="27"/>
  <c r="Q135" i="27"/>
  <c r="P136" i="27"/>
  <c r="Q136" i="27"/>
  <c r="P137" i="27"/>
  <c r="Q137" i="27"/>
  <c r="P138" i="27"/>
  <c r="Q138" i="27"/>
  <c r="P139" i="27"/>
  <c r="Q139" i="27"/>
  <c r="P140" i="27"/>
  <c r="Q140" i="27"/>
  <c r="P141" i="27"/>
  <c r="Q141" i="27"/>
  <c r="P142" i="27"/>
  <c r="Q142" i="27"/>
  <c r="P143" i="27"/>
  <c r="Q143" i="27"/>
  <c r="P144" i="27"/>
  <c r="Q144" i="27"/>
  <c r="P145" i="27"/>
  <c r="Q145" i="27"/>
  <c r="P146" i="27"/>
  <c r="Q146" i="27"/>
  <c r="P147" i="27"/>
  <c r="Q147" i="27"/>
  <c r="P148" i="27"/>
  <c r="Q148" i="27"/>
  <c r="P149" i="27"/>
  <c r="Q149" i="27"/>
  <c r="P150" i="27"/>
  <c r="Q150" i="27"/>
  <c r="P151" i="27"/>
  <c r="Q151" i="27"/>
  <c r="P152" i="27"/>
  <c r="Q152" i="27"/>
  <c r="P153" i="27"/>
  <c r="Q153" i="27"/>
  <c r="P154" i="27"/>
  <c r="Q154" i="27"/>
  <c r="P155" i="27"/>
  <c r="Q155" i="27"/>
  <c r="P156" i="27"/>
  <c r="Q156" i="27"/>
  <c r="P157" i="27"/>
  <c r="Q157" i="27"/>
  <c r="P158" i="27"/>
  <c r="Q158" i="27"/>
  <c r="P159" i="27"/>
  <c r="Q159" i="27"/>
  <c r="P160" i="27"/>
  <c r="Q160" i="27"/>
  <c r="P161" i="27"/>
  <c r="Q161" i="27"/>
  <c r="P162" i="27"/>
  <c r="Q162" i="27"/>
  <c r="P163" i="27"/>
  <c r="Q163" i="27"/>
  <c r="P165" i="27"/>
  <c r="Q165" i="27"/>
  <c r="P166" i="27"/>
  <c r="Q166" i="27"/>
  <c r="P167" i="27"/>
  <c r="Q167" i="27"/>
  <c r="P168" i="27"/>
  <c r="Q168" i="27"/>
  <c r="P169" i="27"/>
  <c r="Q169" i="27"/>
  <c r="P170" i="27"/>
  <c r="Q170" i="27"/>
  <c r="P171" i="27"/>
  <c r="Q171" i="27"/>
  <c r="P172" i="27"/>
  <c r="Q172" i="27"/>
  <c r="P173" i="27"/>
  <c r="Q173" i="27"/>
  <c r="P174" i="27"/>
  <c r="Q174" i="27"/>
  <c r="P175" i="27"/>
  <c r="Q175" i="27"/>
  <c r="P176" i="27"/>
  <c r="Q176" i="27"/>
  <c r="P177" i="27"/>
  <c r="Q177" i="27"/>
  <c r="P178" i="27"/>
  <c r="Q178" i="27"/>
  <c r="P179" i="27"/>
  <c r="Q179" i="27"/>
  <c r="P180" i="27"/>
  <c r="Q180" i="27"/>
  <c r="P181" i="27"/>
  <c r="Q181" i="27"/>
  <c r="P182" i="27"/>
  <c r="Q182" i="27"/>
  <c r="P183" i="27"/>
  <c r="Q183" i="27"/>
  <c r="P184" i="27"/>
  <c r="Q184" i="27"/>
  <c r="P185" i="27"/>
  <c r="Q185" i="27"/>
  <c r="P186" i="27"/>
  <c r="Q186" i="27"/>
  <c r="P187" i="27"/>
  <c r="Q187" i="27"/>
  <c r="P189" i="27"/>
  <c r="Q189" i="27"/>
  <c r="P190" i="27"/>
  <c r="Q190" i="27"/>
  <c r="P191" i="27"/>
  <c r="Q191" i="27"/>
  <c r="P192" i="27"/>
  <c r="Q192" i="27"/>
  <c r="P193" i="27"/>
  <c r="Q193" i="27"/>
  <c r="P194" i="27"/>
  <c r="Q194" i="27"/>
  <c r="P195" i="27"/>
  <c r="Q195" i="27"/>
  <c r="P196" i="27"/>
  <c r="Q196" i="27"/>
  <c r="P197" i="27"/>
  <c r="Q197" i="27"/>
  <c r="P198" i="27"/>
  <c r="Q198" i="27"/>
  <c r="P200" i="27"/>
  <c r="Q200" i="27"/>
  <c r="P201" i="27"/>
  <c r="Q201" i="27"/>
  <c r="P202" i="27"/>
  <c r="Q202" i="27"/>
  <c r="P203" i="27"/>
  <c r="Q203" i="27"/>
  <c r="P204" i="27"/>
  <c r="Q204" i="27"/>
  <c r="P205" i="27"/>
  <c r="Q205" i="27"/>
  <c r="P206" i="27"/>
  <c r="Q206" i="27"/>
  <c r="P209" i="27"/>
  <c r="Q209" i="27"/>
  <c r="P210" i="27"/>
  <c r="Q210" i="27"/>
  <c r="P211" i="27"/>
  <c r="Q211" i="27"/>
  <c r="P212" i="27"/>
  <c r="Q212" i="27"/>
  <c r="P213" i="27"/>
  <c r="Q213" i="27"/>
  <c r="P214" i="27"/>
  <c r="Q214" i="27"/>
  <c r="P217" i="27"/>
  <c r="Q217" i="27"/>
  <c r="P218" i="27"/>
  <c r="Q218" i="27"/>
  <c r="P219" i="27"/>
  <c r="Q219" i="27"/>
  <c r="P220" i="27"/>
  <c r="Q220" i="27"/>
  <c r="P221" i="27"/>
  <c r="Q221" i="27"/>
  <c r="P222" i="27"/>
  <c r="Q222" i="27"/>
  <c r="P223" i="27"/>
  <c r="Q223" i="27"/>
  <c r="P224" i="27"/>
  <c r="Q224" i="27"/>
  <c r="P225" i="27"/>
  <c r="Q225" i="27"/>
  <c r="P226" i="27"/>
  <c r="Q226" i="27"/>
  <c r="P227" i="27"/>
  <c r="Q227" i="27"/>
  <c r="P228" i="27"/>
  <c r="Q228" i="27"/>
  <c r="P229" i="27"/>
  <c r="Q229" i="27"/>
  <c r="P230" i="27"/>
  <c r="Q230" i="27"/>
  <c r="P231" i="27"/>
  <c r="Q231" i="27"/>
  <c r="P232" i="27"/>
  <c r="Q232" i="27"/>
  <c r="P233" i="27"/>
  <c r="Q233" i="27"/>
  <c r="P234" i="27"/>
  <c r="Q234" i="27"/>
  <c r="P235" i="27"/>
  <c r="Q235" i="27"/>
  <c r="P236" i="27"/>
  <c r="Q236" i="27"/>
  <c r="P237" i="27"/>
  <c r="Q237" i="27"/>
  <c r="P238" i="27"/>
  <c r="Q238" i="27"/>
  <c r="P239" i="27"/>
  <c r="Q239" i="27"/>
  <c r="P240" i="27"/>
  <c r="Q240" i="27"/>
  <c r="P241" i="27"/>
  <c r="Q241" i="27"/>
  <c r="P242" i="27"/>
  <c r="Q242" i="27"/>
  <c r="P243" i="27"/>
  <c r="Q243" i="27"/>
  <c r="P244" i="27"/>
  <c r="Q244" i="27"/>
  <c r="P248" i="27"/>
  <c r="Q248" i="27"/>
  <c r="P249" i="27"/>
  <c r="Q249" i="27"/>
  <c r="P250" i="27"/>
  <c r="Q250" i="27"/>
  <c r="P251" i="27"/>
  <c r="Q251" i="27"/>
  <c r="P252" i="27"/>
  <c r="Q252" i="27"/>
  <c r="P253" i="27"/>
  <c r="Q253" i="27"/>
  <c r="P254" i="27"/>
  <c r="Q254" i="27"/>
  <c r="P255" i="27"/>
  <c r="Q255" i="27"/>
  <c r="P256" i="27"/>
  <c r="Q256" i="27"/>
  <c r="P257" i="27"/>
  <c r="Q257" i="27"/>
  <c r="P258" i="27"/>
  <c r="Q258" i="27"/>
  <c r="P259" i="27"/>
  <c r="Q259" i="27"/>
  <c r="P260" i="27"/>
  <c r="Q260" i="27"/>
  <c r="P261" i="27"/>
  <c r="Q261" i="27"/>
  <c r="P262" i="27"/>
  <c r="Q262" i="27"/>
  <c r="P263" i="27"/>
  <c r="Q263" i="27"/>
  <c r="P264" i="27"/>
  <c r="Q264" i="27"/>
  <c r="P265" i="27"/>
  <c r="Q265" i="27"/>
  <c r="P266" i="27"/>
  <c r="Q266" i="27"/>
  <c r="P267" i="27"/>
  <c r="Q267" i="27"/>
  <c r="P268" i="27"/>
  <c r="Q268" i="27"/>
  <c r="P269" i="27"/>
  <c r="Q269" i="27"/>
  <c r="P270" i="27"/>
  <c r="Q270" i="27"/>
  <c r="P271" i="27"/>
  <c r="Q271" i="27"/>
  <c r="P272" i="27"/>
  <c r="Q272" i="27"/>
  <c r="P273" i="27"/>
  <c r="Q273" i="27"/>
  <c r="P274" i="27"/>
  <c r="Q274" i="27"/>
  <c r="P275" i="27"/>
  <c r="Q275" i="27"/>
  <c r="P276" i="27"/>
  <c r="Q276" i="27"/>
  <c r="P277" i="27"/>
  <c r="Q277" i="27"/>
  <c r="P278" i="27"/>
  <c r="Q278" i="27"/>
  <c r="P279" i="27"/>
  <c r="Q279" i="27"/>
  <c r="P280" i="27"/>
  <c r="Q280" i="27"/>
  <c r="P282" i="27"/>
  <c r="Q282" i="27"/>
  <c r="P283" i="27"/>
  <c r="Q283" i="27"/>
  <c r="P284" i="27"/>
  <c r="Q284" i="27"/>
  <c r="P285" i="27"/>
  <c r="Q285" i="27"/>
  <c r="P286" i="27"/>
  <c r="Q286" i="27"/>
  <c r="P287" i="27"/>
  <c r="Q287" i="27"/>
  <c r="P288" i="27"/>
  <c r="Q288" i="27"/>
  <c r="P289" i="27"/>
  <c r="Q289" i="27"/>
  <c r="P290" i="27"/>
  <c r="Q290" i="27"/>
  <c r="P291" i="27"/>
  <c r="Q291" i="27"/>
  <c r="P292" i="27"/>
  <c r="Q292" i="27"/>
  <c r="P293" i="27"/>
  <c r="Q293" i="27"/>
  <c r="P294" i="27"/>
  <c r="Q294" i="27"/>
  <c r="P295" i="27"/>
  <c r="Q295" i="27"/>
  <c r="P296" i="27"/>
  <c r="Q296" i="27"/>
  <c r="P297" i="27"/>
  <c r="Q297" i="27"/>
  <c r="P298" i="27"/>
  <c r="Q298" i="27"/>
  <c r="P299" i="27"/>
  <c r="Q299" i="27"/>
  <c r="P300" i="27"/>
  <c r="Q300" i="27"/>
  <c r="P302" i="27"/>
  <c r="Q302" i="27"/>
  <c r="P303" i="27"/>
  <c r="Q303" i="27"/>
  <c r="P304" i="27"/>
  <c r="Q304" i="27"/>
  <c r="P305" i="27"/>
  <c r="Q305" i="27"/>
  <c r="P306" i="27"/>
  <c r="Q306" i="27"/>
  <c r="P307" i="27"/>
  <c r="Q307" i="27"/>
  <c r="P308" i="27"/>
  <c r="Q308" i="27"/>
  <c r="P309" i="27"/>
  <c r="Q309" i="27"/>
  <c r="P310" i="27"/>
  <c r="Q310" i="27"/>
  <c r="P311" i="27"/>
  <c r="Q311" i="27"/>
  <c r="P315" i="27"/>
  <c r="Q315" i="27"/>
  <c r="P316" i="27"/>
  <c r="Q316" i="27"/>
  <c r="P317" i="27"/>
  <c r="Q317" i="27"/>
  <c r="P318" i="27"/>
  <c r="Q318" i="27"/>
  <c r="P319" i="27"/>
  <c r="Q319" i="27"/>
  <c r="P320" i="27"/>
  <c r="Q320" i="27"/>
  <c r="P321" i="27"/>
  <c r="Q321" i="27"/>
  <c r="P322" i="27"/>
  <c r="Q322" i="27"/>
  <c r="P323" i="27"/>
  <c r="Q323" i="27"/>
  <c r="P324" i="27"/>
  <c r="Q324" i="27"/>
  <c r="P325" i="27"/>
  <c r="Q325" i="27"/>
  <c r="P326" i="27"/>
  <c r="Q326" i="27"/>
  <c r="P327" i="27"/>
  <c r="Q327" i="27"/>
  <c r="P328" i="27"/>
  <c r="Q328" i="27"/>
  <c r="P329" i="27"/>
  <c r="Q329" i="27"/>
  <c r="P330" i="27"/>
  <c r="Q330" i="27"/>
  <c r="P331" i="27"/>
  <c r="Q331" i="27"/>
  <c r="P332" i="27"/>
  <c r="Q332" i="27"/>
  <c r="P333" i="27"/>
  <c r="Q333" i="27"/>
  <c r="J3" i="27"/>
  <c r="J4" i="27"/>
  <c r="J5" i="27"/>
  <c r="J6" i="27"/>
  <c r="J7" i="27"/>
  <c r="J8" i="27"/>
  <c r="J9" i="27"/>
  <c r="J10" i="27"/>
  <c r="J11" i="27"/>
  <c r="J12" i="27"/>
  <c r="J13" i="27"/>
  <c r="J14" i="27"/>
  <c r="J15" i="27"/>
  <c r="J16" i="27"/>
  <c r="J17" i="27"/>
  <c r="J18" i="27"/>
  <c r="J19" i="27"/>
  <c r="J20" i="27"/>
  <c r="J21" i="27"/>
  <c r="J22" i="27"/>
  <c r="J23" i="27"/>
  <c r="J24" i="27"/>
  <c r="J25" i="27"/>
  <c r="J26" i="27"/>
  <c r="J27" i="27"/>
  <c r="J28" i="27"/>
  <c r="J29" i="27"/>
  <c r="J30" i="27"/>
  <c r="J31" i="27"/>
  <c r="J32" i="27"/>
  <c r="J33" i="27"/>
  <c r="J34" i="27"/>
  <c r="J35" i="27"/>
  <c r="J36" i="27"/>
  <c r="J37" i="27"/>
  <c r="J38" i="27"/>
  <c r="J39" i="27"/>
  <c r="J40" i="27"/>
  <c r="J41" i="27"/>
  <c r="J42" i="27"/>
  <c r="J43" i="27"/>
  <c r="J44" i="27"/>
  <c r="J45" i="27"/>
  <c r="J46" i="27"/>
  <c r="J47" i="27"/>
  <c r="J48" i="27"/>
  <c r="J49" i="27"/>
  <c r="J50" i="27"/>
  <c r="J51" i="27"/>
  <c r="J52" i="27"/>
  <c r="J53" i="27"/>
  <c r="J54" i="27"/>
  <c r="J55" i="27"/>
  <c r="J56" i="27"/>
  <c r="J57" i="27"/>
  <c r="J58" i="27"/>
  <c r="J59" i="27"/>
  <c r="J60" i="27"/>
  <c r="J61" i="27"/>
  <c r="J62" i="27"/>
  <c r="J63" i="27"/>
  <c r="J64" i="27"/>
  <c r="J65" i="27"/>
  <c r="J66" i="27"/>
  <c r="J67" i="27"/>
  <c r="J68" i="27"/>
  <c r="J69" i="27"/>
  <c r="J70" i="27"/>
  <c r="J71" i="27"/>
  <c r="J72" i="27"/>
  <c r="J73" i="27"/>
  <c r="J74" i="27"/>
  <c r="J75" i="27"/>
  <c r="J77" i="27"/>
  <c r="J78" i="27"/>
  <c r="J79" i="27"/>
  <c r="J80" i="27"/>
  <c r="J81" i="27"/>
  <c r="J82" i="27"/>
  <c r="J83" i="27"/>
  <c r="J84" i="27"/>
  <c r="J86" i="27"/>
  <c r="J87" i="27"/>
  <c r="J88" i="27"/>
  <c r="J89" i="27"/>
  <c r="J90" i="27"/>
  <c r="J91" i="27"/>
  <c r="J93" i="27"/>
  <c r="J94" i="27"/>
  <c r="J95" i="27"/>
  <c r="J97" i="27"/>
  <c r="J98" i="27"/>
  <c r="J99" i="27"/>
  <c r="J100" i="27"/>
  <c r="J101" i="27"/>
  <c r="J102" i="27"/>
  <c r="J103" i="27"/>
  <c r="J104" i="27"/>
  <c r="J105" i="27"/>
  <c r="J106" i="27"/>
  <c r="J107" i="27"/>
  <c r="J108" i="27"/>
  <c r="J109" i="27"/>
  <c r="J110" i="27"/>
  <c r="J111" i="27"/>
  <c r="J112" i="27"/>
  <c r="J113" i="27"/>
  <c r="J114" i="27"/>
  <c r="J115" i="27"/>
  <c r="J116" i="27"/>
  <c r="J117" i="27"/>
  <c r="J118" i="27"/>
  <c r="J119" i="27"/>
  <c r="J120" i="27"/>
  <c r="J121" i="27"/>
  <c r="J122" i="27"/>
  <c r="J123" i="27"/>
  <c r="J124" i="27"/>
  <c r="J125" i="27"/>
  <c r="J126" i="27"/>
  <c r="J127" i="27"/>
  <c r="J128" i="27"/>
  <c r="J129" i="27"/>
  <c r="J130" i="27"/>
  <c r="J131" i="27"/>
  <c r="J132" i="27"/>
  <c r="J133" i="27"/>
  <c r="J134" i="27"/>
  <c r="J135" i="27"/>
  <c r="J136" i="27"/>
  <c r="J137" i="27"/>
  <c r="J138" i="27"/>
  <c r="J139" i="27"/>
  <c r="J140" i="27"/>
  <c r="J141" i="27"/>
  <c r="J142" i="27"/>
  <c r="J143" i="27"/>
  <c r="J144" i="27"/>
  <c r="J145" i="27"/>
  <c r="J146" i="27"/>
  <c r="J147" i="27"/>
  <c r="J148" i="27"/>
  <c r="J149" i="27"/>
  <c r="J150" i="27"/>
  <c r="J151" i="27"/>
  <c r="J152" i="27"/>
  <c r="J153" i="27"/>
  <c r="J154" i="27"/>
  <c r="J155" i="27"/>
  <c r="J156" i="27"/>
  <c r="J157" i="27"/>
  <c r="J158" i="27"/>
  <c r="J159" i="27"/>
  <c r="J160" i="27"/>
  <c r="J161" i="27"/>
  <c r="J162" i="27"/>
  <c r="J163" i="27"/>
  <c r="J165" i="27"/>
  <c r="J166" i="27"/>
  <c r="J167" i="27"/>
  <c r="J168" i="27"/>
  <c r="J169" i="27"/>
  <c r="J170" i="27"/>
  <c r="J171" i="27"/>
  <c r="J172" i="27"/>
  <c r="J173" i="27"/>
  <c r="J174" i="27"/>
  <c r="J175" i="27"/>
  <c r="J176" i="27"/>
  <c r="J177" i="27"/>
  <c r="J178" i="27"/>
  <c r="J179" i="27"/>
  <c r="J180" i="27"/>
  <c r="J181" i="27"/>
  <c r="J182" i="27"/>
  <c r="J183" i="27"/>
  <c r="J184" i="27"/>
  <c r="J185" i="27"/>
  <c r="J186" i="27"/>
  <c r="J187" i="27"/>
  <c r="J189" i="27"/>
  <c r="J190" i="27"/>
  <c r="J191" i="27"/>
  <c r="J192" i="27"/>
  <c r="J193" i="27"/>
  <c r="J194" i="27"/>
  <c r="J195" i="27"/>
  <c r="J196" i="27"/>
  <c r="J197" i="27"/>
  <c r="J198" i="27"/>
  <c r="J200" i="27"/>
  <c r="J201" i="27"/>
  <c r="J202" i="27"/>
  <c r="J203" i="27"/>
  <c r="J204" i="27"/>
  <c r="J205" i="27"/>
  <c r="J206" i="27"/>
  <c r="J209" i="27"/>
  <c r="J210" i="27"/>
  <c r="J211" i="27"/>
  <c r="J212" i="27"/>
  <c r="J213" i="27"/>
  <c r="J214" i="27"/>
  <c r="J217" i="27"/>
  <c r="J218" i="27"/>
  <c r="J219" i="27"/>
  <c r="J220" i="27"/>
  <c r="J221" i="27"/>
  <c r="J222" i="27"/>
  <c r="J223" i="27"/>
  <c r="J224" i="27"/>
  <c r="J225" i="27"/>
  <c r="J226" i="27"/>
  <c r="J227" i="27"/>
  <c r="J228" i="27"/>
  <c r="J229" i="27"/>
  <c r="J230" i="27"/>
  <c r="J231" i="27"/>
  <c r="J232" i="27"/>
  <c r="J233" i="27"/>
  <c r="J234" i="27"/>
  <c r="J235" i="27"/>
  <c r="J236" i="27"/>
  <c r="J237" i="27"/>
  <c r="J238" i="27"/>
  <c r="J239" i="27"/>
  <c r="J240" i="27"/>
  <c r="J241" i="27"/>
  <c r="J242" i="27"/>
  <c r="J243" i="27"/>
  <c r="J244" i="27"/>
  <c r="J248" i="27"/>
  <c r="J249" i="27"/>
  <c r="J250" i="27"/>
  <c r="J251" i="27"/>
  <c r="J252" i="27"/>
  <c r="J253" i="27"/>
  <c r="J254" i="27"/>
  <c r="J255" i="27"/>
  <c r="J256" i="27"/>
  <c r="J257" i="27"/>
  <c r="J258" i="27"/>
  <c r="J259" i="27"/>
  <c r="J260" i="27"/>
  <c r="J261" i="27"/>
  <c r="J262" i="27"/>
  <c r="J263" i="27"/>
  <c r="J264" i="27"/>
  <c r="J265" i="27"/>
  <c r="J266" i="27"/>
  <c r="J267" i="27"/>
  <c r="J268" i="27"/>
  <c r="J269" i="27"/>
  <c r="J270" i="27"/>
  <c r="J271" i="27"/>
  <c r="J272" i="27"/>
  <c r="J273" i="27"/>
  <c r="J274" i="27"/>
  <c r="J275" i="27"/>
  <c r="J276" i="27"/>
  <c r="J277" i="27"/>
  <c r="J278" i="27"/>
  <c r="J279" i="27"/>
  <c r="J280" i="27"/>
  <c r="J282" i="27"/>
  <c r="J283" i="27"/>
  <c r="J284" i="27"/>
  <c r="J285" i="27"/>
  <c r="J286" i="27"/>
  <c r="J287" i="27"/>
  <c r="J288" i="27"/>
  <c r="J289" i="27"/>
  <c r="J290" i="27"/>
  <c r="J291" i="27"/>
  <c r="J292" i="27"/>
  <c r="J293" i="27"/>
  <c r="J294" i="27"/>
  <c r="J295" i="27"/>
  <c r="J296" i="27"/>
  <c r="J297" i="27"/>
  <c r="J298" i="27"/>
  <c r="J299" i="27"/>
  <c r="J300" i="27"/>
  <c r="J302" i="27"/>
  <c r="J303" i="27"/>
  <c r="J304" i="27"/>
  <c r="J305" i="27"/>
  <c r="J306" i="27"/>
  <c r="J307" i="27"/>
  <c r="J308" i="27"/>
  <c r="J309" i="27"/>
  <c r="J310" i="27"/>
  <c r="J311" i="27"/>
  <c r="J315" i="27"/>
  <c r="J316" i="27"/>
  <c r="J317" i="27"/>
  <c r="J318" i="27"/>
  <c r="J319" i="27"/>
  <c r="J320" i="27"/>
  <c r="J321" i="27"/>
  <c r="J322" i="27"/>
  <c r="J323" i="27"/>
  <c r="J324" i="27"/>
  <c r="J325" i="27"/>
  <c r="J326" i="27"/>
  <c r="J327" i="27"/>
  <c r="J328" i="27"/>
  <c r="J329" i="27"/>
  <c r="J330" i="27"/>
  <c r="J331" i="27"/>
  <c r="J332" i="27"/>
  <c r="J333" i="27"/>
  <c r="J2" i="27"/>
  <c r="G278" i="23"/>
  <c r="G277" i="23"/>
  <c r="G276" i="23"/>
  <c r="G275" i="23"/>
  <c r="G274" i="23"/>
  <c r="G273" i="23"/>
  <c r="G272" i="23"/>
  <c r="G271" i="23"/>
  <c r="G269" i="23"/>
  <c r="G268" i="23"/>
  <c r="G267" i="23"/>
  <c r="G266" i="23"/>
  <c r="G265" i="23"/>
  <c r="G264" i="23"/>
  <c r="G263" i="23"/>
  <c r="G262" i="23"/>
  <c r="G260" i="23"/>
  <c r="G259" i="23"/>
  <c r="G258" i="23"/>
  <c r="G257" i="23"/>
  <c r="G256" i="23"/>
  <c r="G254" i="23"/>
  <c r="G253" i="23"/>
  <c r="G252" i="23"/>
  <c r="G251" i="23"/>
  <c r="G250" i="23"/>
  <c r="G249" i="23"/>
  <c r="G248" i="23"/>
  <c r="G247" i="23"/>
  <c r="G246" i="23"/>
  <c r="G245" i="23"/>
  <c r="G244" i="23"/>
  <c r="G243" i="23"/>
  <c r="G242" i="23"/>
  <c r="G241" i="23"/>
  <c r="G239" i="23"/>
  <c r="G238" i="23"/>
  <c r="G237" i="23"/>
  <c r="G236" i="23"/>
  <c r="G235" i="23"/>
  <c r="G234" i="23"/>
  <c r="G233" i="23"/>
  <c r="G232" i="23"/>
  <c r="G231" i="23"/>
  <c r="G230" i="23"/>
  <c r="G229" i="23"/>
  <c r="G228" i="23"/>
  <c r="G227" i="23"/>
  <c r="G226" i="23"/>
  <c r="G225" i="23"/>
  <c r="G223" i="23"/>
  <c r="G222" i="23"/>
  <c r="G221" i="23"/>
  <c r="G220" i="23"/>
  <c r="G219" i="23"/>
  <c r="G218" i="23"/>
  <c r="G217" i="23"/>
  <c r="G216" i="23"/>
  <c r="G215" i="23"/>
  <c r="G214" i="23"/>
  <c r="G213" i="23"/>
  <c r="G212" i="23"/>
  <c r="G211" i="23"/>
  <c r="G210" i="23"/>
  <c r="G209" i="23"/>
  <c r="G207" i="23"/>
  <c r="G206" i="23"/>
  <c r="G205" i="23"/>
  <c r="G204" i="23"/>
  <c r="G203" i="23"/>
  <c r="G202" i="23"/>
  <c r="G201" i="23"/>
  <c r="G200" i="23"/>
  <c r="G199" i="23"/>
  <c r="G197" i="23"/>
  <c r="G196" i="23"/>
  <c r="G195" i="23"/>
  <c r="G194" i="23"/>
  <c r="G193" i="23"/>
  <c r="G192" i="23"/>
  <c r="G191" i="23"/>
  <c r="G190" i="23"/>
  <c r="G189" i="23"/>
  <c r="G188" i="23"/>
  <c r="G187" i="23"/>
  <c r="G186" i="23"/>
  <c r="G185" i="23"/>
  <c r="G184" i="23"/>
  <c r="G183" i="23"/>
  <c r="G182" i="23"/>
  <c r="G179" i="23"/>
  <c r="G178" i="23"/>
  <c r="G177" i="23"/>
  <c r="G176" i="23"/>
  <c r="G175" i="23"/>
  <c r="H174" i="23"/>
  <c r="G174" i="23"/>
  <c r="G173" i="23"/>
  <c r="G172" i="23"/>
  <c r="G171" i="23"/>
  <c r="G170" i="23"/>
  <c r="G168" i="23"/>
  <c r="G167" i="23"/>
  <c r="G166" i="23"/>
  <c r="G165" i="23"/>
  <c r="G164" i="23"/>
  <c r="G163" i="23"/>
  <c r="G162" i="23"/>
  <c r="G161" i="23"/>
  <c r="G159" i="23"/>
  <c r="G158" i="23"/>
  <c r="G157" i="23"/>
  <c r="G156" i="23"/>
  <c r="G155" i="23"/>
  <c r="G154" i="23"/>
  <c r="G142" i="23"/>
  <c r="G141" i="23"/>
  <c r="G140" i="23"/>
  <c r="G139" i="23"/>
  <c r="G138" i="23"/>
  <c r="G137" i="23"/>
  <c r="G136" i="23"/>
  <c r="G135" i="23"/>
  <c r="G134" i="23"/>
  <c r="G133" i="23"/>
  <c r="G131" i="23"/>
  <c r="G130" i="23"/>
  <c r="G129" i="23"/>
  <c r="G128" i="23"/>
  <c r="G127" i="23"/>
  <c r="G126" i="23"/>
  <c r="G125" i="23"/>
  <c r="G124" i="23"/>
  <c r="G123" i="23"/>
  <c r="G122" i="23"/>
  <c r="G121" i="23"/>
  <c r="G120" i="23"/>
  <c r="G119" i="23"/>
  <c r="G118" i="23"/>
  <c r="G116" i="23"/>
  <c r="G115" i="23"/>
  <c r="G114" i="23"/>
  <c r="G113" i="23"/>
  <c r="G112" i="23"/>
  <c r="G111" i="23"/>
  <c r="G110" i="23"/>
  <c r="G109" i="23"/>
  <c r="G108" i="23"/>
  <c r="G107" i="23"/>
  <c r="G106" i="23"/>
  <c r="G105" i="23"/>
  <c r="G103" i="23"/>
  <c r="G102" i="23"/>
  <c r="G101" i="23"/>
  <c r="G100" i="23"/>
  <c r="G99" i="23"/>
  <c r="G98" i="23"/>
  <c r="G97" i="23"/>
  <c r="G96" i="23"/>
  <c r="G95" i="23"/>
  <c r="G94" i="23"/>
  <c r="G93" i="23"/>
  <c r="G92" i="23"/>
  <c r="G91" i="23"/>
  <c r="G90" i="23"/>
  <c r="G89" i="23"/>
  <c r="H88" i="23"/>
  <c r="G88" i="23"/>
  <c r="G86" i="23"/>
  <c r="G85" i="23"/>
  <c r="G84" i="23"/>
  <c r="G83" i="23"/>
  <c r="G82" i="23"/>
  <c r="G80" i="23"/>
  <c r="G79" i="23"/>
  <c r="G78" i="23"/>
  <c r="G77" i="23"/>
  <c r="G76" i="23"/>
  <c r="G74" i="23"/>
  <c r="G73" i="23"/>
  <c r="G72" i="23"/>
  <c r="G71" i="23"/>
  <c r="G70" i="23"/>
  <c r="G69" i="23"/>
  <c r="G68" i="23"/>
  <c r="G66" i="23"/>
  <c r="G65" i="23"/>
  <c r="G64" i="23"/>
  <c r="G63" i="23"/>
  <c r="G62" i="23"/>
  <c r="G61" i="23"/>
  <c r="G59" i="23"/>
  <c r="G58" i="23"/>
  <c r="G57" i="23"/>
  <c r="G56" i="23"/>
  <c r="G55" i="23"/>
  <c r="G54" i="23"/>
  <c r="G53" i="23"/>
  <c r="G51" i="23"/>
  <c r="G50" i="23"/>
  <c r="G49" i="23"/>
  <c r="G48" i="23"/>
  <c r="G47" i="23"/>
  <c r="G46" i="23"/>
  <c r="G45" i="23"/>
  <c r="G44" i="23"/>
  <c r="G42" i="23"/>
  <c r="G41" i="23"/>
  <c r="G40" i="23"/>
  <c r="G39" i="23"/>
  <c r="G38" i="23"/>
  <c r="G37" i="23"/>
  <c r="G36" i="23"/>
  <c r="G35" i="23"/>
  <c r="G34" i="23"/>
  <c r="G33" i="23"/>
  <c r="G32" i="23"/>
  <c r="G31" i="23"/>
  <c r="G30" i="23"/>
  <c r="G28" i="23"/>
  <c r="G27" i="23"/>
  <c r="G26" i="23"/>
  <c r="G25" i="23"/>
  <c r="G24" i="23"/>
  <c r="G23" i="23"/>
  <c r="G22" i="23"/>
  <c r="G21" i="23"/>
  <c r="G20" i="23"/>
  <c r="G19" i="23"/>
  <c r="G18" i="23"/>
  <c r="G16" i="23"/>
  <c r="G15" i="23"/>
  <c r="G14" i="23"/>
  <c r="G13" i="23"/>
  <c r="G12" i="23"/>
  <c r="G11" i="23"/>
  <c r="G10" i="23"/>
  <c r="G9" i="23"/>
  <c r="G8" i="23"/>
  <c r="G7" i="23"/>
  <c r="G6" i="23"/>
  <c r="G5" i="23"/>
  <c r="G4" i="23"/>
  <c r="G3" i="23"/>
  <c r="G2" i="23"/>
  <c r="B30" i="12"/>
  <c r="B29" i="12"/>
  <c r="B28" i="12"/>
  <c r="B27" i="12"/>
  <c r="B26" i="12"/>
  <c r="B25" i="12"/>
  <c r="B24" i="12"/>
  <c r="B23" i="12"/>
  <c r="B22" i="12"/>
  <c r="B21" i="12"/>
  <c r="B13" i="12"/>
  <c r="B12" i="12"/>
  <c r="B11" i="12"/>
  <c r="B10" i="12"/>
  <c r="B9" i="12"/>
  <c r="B8" i="12"/>
  <c r="B7" i="12"/>
  <c r="B6" i="12"/>
  <c r="B5" i="12"/>
  <c r="B4" i="12"/>
  <c r="B45" i="12"/>
  <c r="B44" i="12"/>
  <c r="B43" i="12"/>
  <c r="B42" i="12"/>
  <c r="B41" i="12"/>
  <c r="B40" i="12"/>
  <c r="B39" i="12"/>
  <c r="B38" i="12"/>
  <c r="B37" i="12"/>
  <c r="B36" i="12"/>
  <c r="E42" i="18"/>
  <c r="D42" i="18"/>
  <c r="C42" i="18"/>
  <c r="B42" i="18"/>
  <c r="E30" i="18"/>
  <c r="D30" i="18"/>
  <c r="C30" i="18"/>
  <c r="B30" i="18"/>
  <c r="E16" i="18"/>
  <c r="D16" i="18"/>
  <c r="C16" i="18"/>
  <c r="B16" i="18"/>
  <c r="B63" i="12"/>
  <c r="B62" i="12"/>
  <c r="B61" i="12"/>
  <c r="B60" i="12"/>
  <c r="B59" i="12"/>
  <c r="B58" i="12"/>
  <c r="B96" i="12"/>
  <c r="B93" i="12"/>
  <c r="B92" i="12"/>
  <c r="B91" i="12"/>
  <c r="B95" i="12"/>
  <c r="B94" i="12"/>
  <c r="B76" i="12"/>
  <c r="B77" i="12"/>
  <c r="B78" i="12"/>
  <c r="B79" i="12"/>
  <c r="B80" i="12"/>
  <c r="B75"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el2 (2)" description="Verbinding maken met de query Tabel2 (2) in de werkmap." type="5" refreshedVersion="6" background="1" saveData="1">
    <dbPr connection="Provider=Microsoft.Mashup.OleDb.1;Data Source=$Workbook$;Location=&quot;Tabel2 (2)&quot;;Extended Properties=&quot;&quot;" command="SELECT * FROM [Tabel2 (2)]"/>
  </connection>
  <connection id="2" xr16:uid="{00000000-0015-0000-FFFF-FFFF01000000}" keepAlive="1" name="Query - Tabel6" description="Verbinding maken met de query Tabel6 in de werkmap." type="5" refreshedVersion="6" background="1" saveData="1">
    <dbPr connection="Provider=Microsoft.Mashup.OleDb.1;Data Source=$Workbook$;Location=Tabel6;Extended Properties=&quot;&quot;" command="SELECT * FROM [Tabel6]"/>
  </connection>
  <connection id="3" xr16:uid="{96506FCE-403A-5947-BD84-F48D0D08028C}" keepAlive="1" name="Query - Tabel6 (2)" description="Connection to the 'Tabel6 (2)' query in the workbook." type="5" refreshedVersion="6" background="1" saveData="1">
    <dbPr connection="Provider=Microsoft.Mashup.OleDb.1;Data Source=$Workbook$;Location=&quot;Tabel6 (2)&quot;;Extended Properties=&quot;&quot;" command="SELECT * FROM [Tabel6 (2)]"/>
  </connection>
  <connection id="4" xr16:uid="{2C5F3CCD-AAAD-FD48-B5DA-3C4725FB0823}" keepAlive="1" name="Query - Tabel6 (3)" description="Connection to the 'Tabel6 (3)' query in the workbook." type="5" refreshedVersion="6" background="1" saveData="1">
    <dbPr connection="Provider=Microsoft.Mashup.OleDb.1;Data Source=$Workbook$;Location=&quot;Tabel6 (3)&quot;;Extended Properties=&quot;&quot;" command="SELECT * FROM [Tabel6 (3)]"/>
  </connection>
</connections>
</file>

<file path=xl/sharedStrings.xml><?xml version="1.0" encoding="utf-8"?>
<sst xmlns="http://schemas.openxmlformats.org/spreadsheetml/2006/main" count="12306" uniqueCount="1585">
  <si>
    <t>NR OLR</t>
  </si>
  <si>
    <t>Programma/Programme</t>
  </si>
  <si>
    <t>Course/OLOD</t>
  </si>
  <si>
    <t>Leerdoel
NL</t>
  </si>
  <si>
    <t>Learning goal
 ENG</t>
  </si>
  <si>
    <t xml:space="preserve"> </t>
  </si>
  <si>
    <t>Collaborative learning/mentoring</t>
  </si>
  <si>
    <t>Artistic practice</t>
  </si>
  <si>
    <t>Self-study</t>
  </si>
  <si>
    <t>Workplace learning and/or internship</t>
  </si>
  <si>
    <t>Studio practice and/or training</t>
  </si>
  <si>
    <t>Learning activities ENG</t>
  </si>
  <si>
    <t>Werkvormen NL</t>
  </si>
  <si>
    <t>Toetsvorm NL</t>
  </si>
  <si>
    <t>Assesment method ENG</t>
  </si>
  <si>
    <t xml:space="preserve">Knowledge test </t>
  </si>
  <si>
    <t>Artistic skills assesment</t>
  </si>
  <si>
    <t>Project assignment</t>
  </si>
  <si>
    <t>Reflection assignment</t>
  </si>
  <si>
    <t>Portfolio</t>
  </si>
  <si>
    <t>Internship</t>
  </si>
  <si>
    <t>Graduation assignment</t>
  </si>
  <si>
    <t>NR Leerdoel/
Learning goal</t>
  </si>
  <si>
    <t>Studiepunten</t>
  </si>
  <si>
    <t>Course/DOLOD</t>
  </si>
  <si>
    <t>DOLOD</t>
  </si>
  <si>
    <t>Lectures and / or seminars</t>
  </si>
  <si>
    <t>Hoor- en/of werkcolleges</t>
  </si>
  <si>
    <t>Practicum en oefeningen</t>
  </si>
  <si>
    <t>Kennistoes permanent</t>
  </si>
  <si>
    <t>Kennistoets</t>
  </si>
  <si>
    <t>Assesment method 2e zit</t>
  </si>
  <si>
    <t>BA - Complementary training 1 - Yoga</t>
  </si>
  <si>
    <t>BA - Complementary training 1 - Conditioning</t>
  </si>
  <si>
    <t>BA - Complementary training 1 - Anatomy</t>
  </si>
  <si>
    <t>BA - Complementary training 1 - Analysis</t>
  </si>
  <si>
    <t>BA - Complementary training 1 - Nutrition</t>
  </si>
  <si>
    <t>BA - Complementary training 1 - LABO</t>
  </si>
  <si>
    <t>BA - Complementary training 2 - Yoga</t>
  </si>
  <si>
    <t>BA - Complementary training 2 - Conditioning</t>
  </si>
  <si>
    <t>BA - Complementary training 2 - Anatomy</t>
  </si>
  <si>
    <t>BA - Complementary training 2 - Analysis</t>
  </si>
  <si>
    <t>BA - Complementary training 3 - Yoga</t>
  </si>
  <si>
    <t>BA - Complementary training 3 - Conditioning</t>
  </si>
  <si>
    <t>BA - Composition/choreography 1</t>
  </si>
  <si>
    <t>BA - Composition/choreography 2</t>
  </si>
  <si>
    <t>BA - Improvisation 1</t>
  </si>
  <si>
    <t>BA - Improvisation 2</t>
  </si>
  <si>
    <t>BA - Drama 1</t>
  </si>
  <si>
    <t>BA - Drama 2</t>
  </si>
  <si>
    <t>BA - Portfolio 1</t>
  </si>
  <si>
    <t>BA - Portfolio 2</t>
  </si>
  <si>
    <t>BA - Portfolio 3</t>
  </si>
  <si>
    <t>BA - Dance history 1</t>
  </si>
  <si>
    <t>BA - Music 1</t>
  </si>
  <si>
    <t>BA - Music 2</t>
  </si>
  <si>
    <t>Courses / OLOD</t>
  </si>
  <si>
    <t>Vormen van groepsleren</t>
  </si>
  <si>
    <t>Artistieke praktijk</t>
  </si>
  <si>
    <t>Werktijd buiten de contacturen</t>
  </si>
  <si>
    <t>Stage en/of werkplekleren</t>
  </si>
  <si>
    <t>Vaardigheidstoets artistiek</t>
  </si>
  <si>
    <t>Vaardigheidstoets artistiek permanent</t>
  </si>
  <si>
    <t>Projectopdracht</t>
  </si>
  <si>
    <t>Reflectie-opdracht</t>
  </si>
  <si>
    <t xml:space="preserve">Stage </t>
  </si>
  <si>
    <t>Afstudeeropdracht</t>
  </si>
  <si>
    <t>Nummering leerdoel</t>
  </si>
  <si>
    <t>Bachelor in de Dans</t>
  </si>
  <si>
    <t>nee</t>
  </si>
  <si>
    <t>ja</t>
  </si>
  <si>
    <t>LABO</t>
  </si>
  <si>
    <t>Teacher</t>
  </si>
  <si>
    <t>Leerinhoud 
NL</t>
  </si>
  <si>
    <t>Learning content
ENG</t>
  </si>
  <si>
    <t>Brik</t>
  </si>
  <si>
    <t>Caroline D'Haese</t>
  </si>
  <si>
    <t>Demonstrates the ability to generate material from chance methodologies</t>
  </si>
  <si>
    <t xml:space="preserve">Can abstract movement material from a concrete source </t>
  </si>
  <si>
    <t>Can enter into a critical and constructive dialogue with peers about artistic research</t>
  </si>
  <si>
    <t>Places contemporary dance practice in a broader framework</t>
  </si>
  <si>
    <t>Geert Van Impe</t>
  </si>
  <si>
    <t>Creates and performs own work</t>
  </si>
  <si>
    <t xml:space="preserve">Extra notes </t>
  </si>
  <si>
    <t>Karel Tuytschaever</t>
  </si>
  <si>
    <t>Katleen Van Langendonck</t>
  </si>
  <si>
    <t>Portfolio is an ongoing course from year 1 to 3 that provides students with tools to embrace, research and analyse their own artistic identity in relation to the dance field. Main activities are listening, reading, writing, discussing and visualising. In the Portfolio writing and analysing classes, personal writing (manifesto, movement diary, blog review) is combined with analytical writing, starting with newspaper review writing in the first year, going into defining a research question and essay writing in the second year, ending with a research paper about their own artistic creation in the third year. Emphasis on ways of defining, clarifying, and arguing their points of view. In the Portfolio Atlas classes, students are prompted to contextualize their artistic practice by placing it in a network of references. While stimulating this contextual awareness, throughout the three Bachelor years the students are stimulated to bring some of their artistic topics and themes into clear focus, as to be able to embark on a more in depth research, both in their artistic practice as in their artistic research. With a series of tasks, the students are asked to start externalizing parts of their artistic visions, ideas, and aspirations. Portfolio 2 writing classes combine personal reflections with analytical writing. First task is the writing of a movement diary, which entails a detailed observation of their daily life from the perspective of movement and not specifically dance. After a class on dance research and essay writing, the next task is to write a 4000 word essay on a research question of their choice, inspired by art criticism references from James Elkins’ The State of Art Criticism and Gilda Williams’ How to write about Contemporary Art?. This essay is guided through feedback processes. In the Atlas-class in BA2 the students have to document their artistic references, texts, video’s, pictures, music etc. on a shared online platform. They also have to present these files to their peers in classical sessions. Using this shared (digital) documentation platform, the students are encouraged to consider their artistic practice in an ecological way: some ideas might become recurrent themes throughout their future practice, and deserve to be stored, updated, and treated with care. The classical presentations function as a laboratory where the students can inspire each other, that way creating an inspiring and generous climate of peers, in which they learn to behave as a community of responsibly and generously interacting artists.</t>
  </si>
  <si>
    <t>Staf Vos</t>
  </si>
  <si>
    <t>Dansgeschiedenis 1 onderzoekt thema’s uit de geschiedenis van de westerse theaterdans, geplaatst in hun culturele, politieke en interdisciplinaire artistieke context. Het wil ook inzetten op reflectie over de manier waarop choreografen en dansers zich, vroeger en vandaag, tot die (dans)geschiedenis verhielden (de ‘meta-geschiedenis’). Zo wil het opleidingsonderdeel studenten prikkelen om na te denken over wat (dans)geschiedenis kan betekenen voor de eigen artistieke praktijk. Het zwaartepunt van de behandelde historische onderwerpen ligt in de periode vóór 1950 (waardoor het Dansgeschiedenis 2 uit BA2 aanvult), maar voor specifieke thema’s worden ook meer recente casussen behandeld. Behandelde thema’s kunnen zijn: rituelen, gender, natuurlijkheid, kolonialisme, het ‘politieke lichaam’, expressie &amp; drama, ruimte &amp; opvoeringscontext, institutionalisering, …</t>
  </si>
  <si>
    <t>Recognizes and corrects weak links in the kinetic chains of the body</t>
  </si>
  <si>
    <t>Understands training to improve muscle mass and strength</t>
  </si>
  <si>
    <t>Integrates adapted nutrition before, during and after dance for recuperation</t>
  </si>
  <si>
    <t>Develops an individual warm-up, adaptive training and cool-down routine</t>
  </si>
  <si>
    <t>OLR BACHELOR DANS NL</t>
  </si>
  <si>
    <t>Creatively explores the components of Laban Movement Analysis as a tool for observation, analysis, documentation, articulation and embodiment of dance and movement.</t>
  </si>
  <si>
    <t>Cultivates articulacy when discussing movement in physical language, spoken and written word</t>
  </si>
  <si>
    <t>BA - Dance history 2</t>
  </si>
  <si>
    <t>Katie</t>
  </si>
  <si>
    <t>Werkvormen 1
NL</t>
  </si>
  <si>
    <t>Werkvormen 2
NL</t>
  </si>
  <si>
    <t>Werkvormen 3
NL</t>
  </si>
  <si>
    <t>Learning activity 1
ENG</t>
  </si>
  <si>
    <t>Learning activity 2
ENG</t>
  </si>
  <si>
    <t>Learning activity 3
ENG</t>
  </si>
  <si>
    <t>Toetsvorm 1
NL</t>
  </si>
  <si>
    <t>Toetsvorm 2
NL</t>
  </si>
  <si>
    <t>Toetsvorm 3
NL</t>
  </si>
  <si>
    <t>Moves and composes from perception and imagination</t>
  </si>
  <si>
    <t>Embodies the propositions from each teacher at a rudimentary level</t>
  </si>
  <si>
    <t>Develops individual needs in training and rest</t>
  </si>
  <si>
    <t>BA - Complementary training 1</t>
  </si>
  <si>
    <t>Explores a personal connection to the form and content of the work</t>
  </si>
  <si>
    <t>Develops being present in the moment and is readily available for new circumstances</t>
  </si>
  <si>
    <t>Develops a sensitivity, whereby the capacity of awareness and sensing own activity increases</t>
  </si>
  <si>
    <t>Develops an inner discipline that increases their full presence in the sensation</t>
  </si>
  <si>
    <t>Questions themselves in order to gain an understanding of their own potential</t>
  </si>
  <si>
    <t>Reflects on practice in order to gain an understanding of own potential</t>
  </si>
  <si>
    <t>Demonstrates spatial awareness and projection within and outside the body</t>
  </si>
  <si>
    <t>Demonstrates articulacy when discussing movement in physical language, spoken and written word</t>
  </si>
  <si>
    <t>Permanent evaluation knowledge</t>
  </si>
  <si>
    <t>Permanent evaluation artistic</t>
  </si>
  <si>
    <t>Toetsvorm 4
NL</t>
  </si>
  <si>
    <t>Danstraining wordt gevormd door lessen die terug te vinden zijn in de klassieke en de hedendaagse dans. Concreet wordt gewerkt aan de praktijk van uiteenlopende stijlen en genres, gebaseerd op de basiselementen van een ruim bewegingsaanbod. Voor alle onderdelen wordt gewerkt rond de basiselementen: beweging, lichaam, tijd en ruimte.
De lessen worden verzorgd door gerenommeerde gastdocenten en choreografen uit binnen- en buitenland, die elk een specifieke invulling geven van een deel van het opleidingsonderdeel. 
Danstraining 1 bestaat uit de volgende onderdelen:
- Hedendaagse dans
- Klassieke dans</t>
  </si>
  <si>
    <t xml:space="preserve">Productiepraktijk 1 bestaat uit de volgende onderdelen:
- repertoire
- workshops en masterclasses
- creatie
Via een intensief en creatief werkproces en o.l.v. binnen- en buitenlandse gastdocenten die repertoire, workshops of een choreografie leiden, waarbij alle aspecten van het beroep danskunstenaar aan bod komen. 
Dit moet de student vertrouwd maken met de eisen die het toekomstige beroep als danser en/of performer aan hem stelt. Diverse werkmethoden, stijlen en technieken bij het creëren, onderhouden en (her)instuderen en uitvoeren van choreografieën komen aan bod. 
De creatie wordt gepresenteerd aan een extern publiek in de meest professionele omstandigheden.
</t>
  </si>
  <si>
    <t xml:space="preserve">Improvisatie wordt ervaren als inspiratiebron, als generatiemiddel voor materiaal en als middel tot verhoogde sensitiviteit, bewustzijn en zelfreflectie. Een breed spectrum van stimuli als inspiratiebronnen (visueel, sensorisch, auditief, toeval, beperkingen, thema's, conceptueel, imaginair, alledaagse handelingen,...).
Eenduidige en eenvoudige groepsimprovisaties.
</t>
  </si>
  <si>
    <t xml:space="preserve">Door middel van concrete speloefeningen - vertrekkende met tekst of vanuit improvisatie - leert de student zich in het moment te uiten zonder in een attitude te vervallen. Het belangrijkste aandeel hierin gaat naar het uiten van de binnenwereld - hoofdzakelijk met het gebruik van de stem en expressie, in plaats van de gebruikelijke en gekende dans(vormen) - als communicatiemiddel met de buitenwereld (het publiek).
Bij de aangereikte speltechnieken wordt getraind op een natuurlijk spel, het zijn op een podium, met bewustwording van en aanzetten tot juist gebruik van stem(techniek), het inzetten van lichaamstaal en gelaatsuitdrukking, en dat met de juiste spanning tussen de mede-spelers. 
Op deze wijze leren de studenten persoonlijkheid vanuit de inhoud aan de speltekst te geven, en zich te verhouden tot het steeds evoluerende podiumlandschap, waarin verschillende interdisciplinaire performerskwaliteiten worden verwacht.
In de drama-les ligt de focus op onderzoek en exploratie, eerder dan op vorm, als belangrijk complementair gegeven op de uitvoeringsvakken.
Het exploreren van de persoonlijkheid en het kunstenaarschap is de sleutel.
</t>
  </si>
  <si>
    <t xml:space="preserve">Algemene muziekleer 1 bestaat uit de volgende onderdelen:
Ritme klas
Introductie in percussietechnieken, ritmische combinaties en maatsoorten.
Percussief denken
Ritmische combinaties vertalen naar het lichaam aan de hand van partituren, luister methodes, ritmische coördinatie en improvisatie opdrachten.
Ontwikkelen van het lichaam als ritmisch en muzikaal instrument.
Muziekesthetiek
Uitdieping van muzikale stromingen, parameters, structuren en notatiesystemen.
Onderzoek naar de relatie tussen muziek en dans aan de hand van interactief luister- en reflectie project.
Zang
Introductie zangtechnieken en stembeheersing in functie van dansperformance.
</t>
  </si>
  <si>
    <t xml:space="preserve">Danstraining wordt gevormd door lessen die zijn terug te vinden in de klassieke en de hedendaagse dans. Concreet wordt gewerkt aan de praktijk van uiteenlopende stijlen en genres, gebaseerd op de basiselementen van een ruim bewegingsaanbod. Voor alle onderdelen wordt gewerkt rond de basiselementen: beweging, lichaam, tijd en ruimte.
De lessen worden verzorgd door gerenommeerde gastdocenten en choreografen uit binnen- en buitenland, die elk een specifieke invulling geven van een deel van het opleidingsonderdeel. 
Danstraining 2 bestaat uit de volgende onderdelen:
- Hedendaagse dans
- Klassieke dans
</t>
  </si>
  <si>
    <t xml:space="preserve">Complementaire training biedt verschillende lessen die de ontwikkeling van de dansartiest ondersteunen. De lessen omvatten oa. dansanalyse, anatomie, contietraining en voedingsleer en worden gegeven door gastdocenten die hier elk hun specifieke invulling aan geven.
</t>
  </si>
  <si>
    <t>Verkenning van de choreografische intentie in een 'site-specific' omgeving door het gebruik van choreografische tools, resulterend in de creatie van een solo.</t>
  </si>
  <si>
    <t>Voortbouwend op de parameters van Drama 1 werken de studenten aan een toneeltekst als uitgangspunt van een creatieproces.</t>
  </si>
  <si>
    <t xml:space="preserve">Lezen, schrijven, reflecteren en discussiëren over de eigen danspraktijk en het ruimere dansveld.
Opdrachten: bewegingsdagboek, essay, atlas.
</t>
  </si>
  <si>
    <t>BA optional courses - stage</t>
  </si>
  <si>
    <t>BA optional courses - project</t>
  </si>
  <si>
    <t>Rijlabels</t>
  </si>
  <si>
    <t>(leeg)</t>
  </si>
  <si>
    <t>Eindtotaal</t>
  </si>
  <si>
    <t>Kolomlabels</t>
  </si>
  <si>
    <t>BA1</t>
  </si>
  <si>
    <t>BA2</t>
  </si>
  <si>
    <t>BA3</t>
  </si>
  <si>
    <t>Training 1</t>
  </si>
  <si>
    <t>Training 2</t>
  </si>
  <si>
    <t>Training 3</t>
  </si>
  <si>
    <t>Invests in all techniques offered regardless of the ease or challenge confronted</t>
  </si>
  <si>
    <t>Embodies the propositions from each teacher at an evolving level</t>
  </si>
  <si>
    <t>Determines appropriate dynamic use to reach expressive requirements of movement material</t>
  </si>
  <si>
    <t>Incorporates relevant musicality, phrasing and impulse within movement phrases</t>
  </si>
  <si>
    <t>Utilises efficient alignment and placement</t>
  </si>
  <si>
    <t>Complementary Training 1</t>
  </si>
  <si>
    <t>Complementary Training 2</t>
  </si>
  <si>
    <t>Complementary Training 3</t>
  </si>
  <si>
    <t>YOGA</t>
  </si>
  <si>
    <t>CONDITIONING</t>
  </si>
  <si>
    <t>ANATOMY</t>
  </si>
  <si>
    <t>Collaborates with fellow students to discover, discuss, feel and analyse the body</t>
  </si>
  <si>
    <t xml:space="preserve">Production practice 1 </t>
  </si>
  <si>
    <t>Production practice 2</t>
  </si>
  <si>
    <t xml:space="preserve">Production practice 3 </t>
  </si>
  <si>
    <t>COMPOSITION/CHOREOGRAPHY 1</t>
  </si>
  <si>
    <t>COMPOSITION/CHOREOGRAPHY 2</t>
  </si>
  <si>
    <t>IMPROVISATION 1</t>
  </si>
  <si>
    <t>IMPROVISATION 2</t>
  </si>
  <si>
    <t>DRAMA 1</t>
  </si>
  <si>
    <t>DRAMA 2</t>
  </si>
  <si>
    <t>DRAMA 3</t>
  </si>
  <si>
    <t>PORTFOLOIO 1</t>
  </si>
  <si>
    <t>PORTFOLOIO  2</t>
  </si>
  <si>
    <t>DANCE HISTORY 1</t>
  </si>
  <si>
    <t>DANCE HISTORY 2</t>
  </si>
  <si>
    <t>MUSIC 1</t>
  </si>
  <si>
    <t>MUSIC 2</t>
  </si>
  <si>
    <t>Assesment method 1e zit</t>
  </si>
  <si>
    <t>Learning activity</t>
  </si>
  <si>
    <t>Develops theatrical imagination</t>
  </si>
  <si>
    <t>Uses the element of surprise to create new possibilities</t>
  </si>
  <si>
    <t>Exhibits clarity in spatial awareness and projection within and outside the body</t>
  </si>
  <si>
    <t>Facilitates spatial awareness and projection within and outside the body</t>
  </si>
  <si>
    <t>Integrates appropriate dynamic use to reach expressive requirements of movement material</t>
  </si>
  <si>
    <t>Incorporates appropriate use of muscle tension, release and breath</t>
  </si>
  <si>
    <t>Selects appropriate use of muscle tension, release and breath for movement propositions</t>
  </si>
  <si>
    <t>Integrates the correct relationship between relaxation and muscle activity</t>
  </si>
  <si>
    <t>Respects the relevance and use of yoga within a contemporary dance education</t>
  </si>
  <si>
    <t>Can maintain a basic training schedule</t>
  </si>
  <si>
    <t>Can adapt a schedule to changing needs</t>
  </si>
  <si>
    <t>Evaluates and redefines own goals and progress</t>
  </si>
  <si>
    <t>Defines personal training needs for development of dance practise</t>
  </si>
  <si>
    <t>Collaborates with fellow students to discover, discuss, feel and analyse the movements</t>
  </si>
  <si>
    <t>ANALYSIS</t>
  </si>
  <si>
    <t>Demonstrates fundamental movement efficiency through Bartenieff Fundamentals</t>
  </si>
  <si>
    <t>Takes personal responsibility during a process and performance</t>
  </si>
  <si>
    <t>Performs material  with the appropriate intention and expression</t>
  </si>
  <si>
    <t>Presents the work in resonance with original form, content and own performativity</t>
  </si>
  <si>
    <t>Invests in experiencing and exploring a diversity of artistic visions</t>
  </si>
  <si>
    <t>Can enter into a critical and constructive dialogue about an artistic process</t>
  </si>
  <si>
    <t>Investigates a personal connection to the form and content of the work</t>
  </si>
  <si>
    <t>Engages and contributes to collaborative settings</t>
  </si>
  <si>
    <t>Makes connections with an audience and own performativity to transmit an intent</t>
  </si>
  <si>
    <t>Facilitates the responsibility of functioning as an individual within a class group</t>
  </si>
  <si>
    <t>Makes connections between moving, writing, drawing, talking and reflecting</t>
  </si>
  <si>
    <t>Selects and applies appropriate tools for a task and an artistic process</t>
  </si>
  <si>
    <t>Identifies how a given task and methodology resonates with own artistic practice and voice</t>
  </si>
  <si>
    <t>Collaborates with fellow students to create a cohesive performance event</t>
  </si>
  <si>
    <t>Collaborates with an artist of another discipline</t>
  </si>
  <si>
    <t>Can observe, reflect on, and communicate about his or her creation from an artistic and production perspective</t>
  </si>
  <si>
    <t>Invests in movement investigation</t>
  </si>
  <si>
    <t>Coordinates the logistics of a complex process</t>
  </si>
  <si>
    <t>Investigates movement vocabulary and movement qualities</t>
  </si>
  <si>
    <t>Effectively collaborates with others towards shared goals</t>
  </si>
  <si>
    <t>PBADANS_LDCT1</t>
  </si>
  <si>
    <t>PBADANS_LDDT1</t>
  </si>
  <si>
    <t>PBADANS_LDPP1</t>
  </si>
  <si>
    <t>PBADANS_LDC1</t>
  </si>
  <si>
    <t>PBADANS_LDI1</t>
  </si>
  <si>
    <t>PBADANS_LDD1</t>
  </si>
  <si>
    <t>PBADANS_LDP1</t>
  </si>
  <si>
    <t>PBADANS_LDDH1</t>
  </si>
  <si>
    <t>PBADANS_LDM1</t>
  </si>
  <si>
    <t>PBADANS_LDDT2</t>
  </si>
  <si>
    <t>PBADANS_LDCT2</t>
  </si>
  <si>
    <t>Understands manipulation and subtle change</t>
  </si>
  <si>
    <t>Explores expression through voice and text</t>
  </si>
  <si>
    <t>Values individuality and respects individual contribution to a creative process</t>
  </si>
  <si>
    <t>Embodies manipulation as a practice</t>
  </si>
  <si>
    <t>Articulates clarity in personal vocabulary and decision making</t>
  </si>
  <si>
    <t>IMPROVISATION 3</t>
  </si>
  <si>
    <t>Can contribute to a critical and constructive dialogue with peers about artistic research</t>
  </si>
  <si>
    <t>Knows the difference between a personal, subjective and objective, analytical writing style</t>
  </si>
  <si>
    <t>Defines a research topic or area inspired by the course, explores it and develops an (embryonic) performance concept related to it</t>
  </si>
  <si>
    <t>Demonstrates curiosity and investigates knowledge</t>
  </si>
  <si>
    <t>Can notate rhythms of a movement phrase</t>
  </si>
  <si>
    <t>Demonstrates an understanding of musicality, phrasing and impulse within movement phrases</t>
  </si>
  <si>
    <t>Develops own physical practice in the short and long term</t>
  </si>
  <si>
    <t>Challenges own physical practice in the short and long term</t>
  </si>
  <si>
    <t>Can recognize and name different postures/body characteristics and link the information in own body</t>
  </si>
  <si>
    <t>Can observe, reflect on, and communicate about practice from an internal and external perspective</t>
  </si>
  <si>
    <t>Develops an awareness of dance in an inclusive context</t>
  </si>
  <si>
    <t>Develops a personal opinion about dance in an inclusive context   </t>
  </si>
  <si>
    <t>Explores the potential of a present situation and reacts appropriately to new circumstances</t>
  </si>
  <si>
    <t>Embodies the appropriate use of release and weight in the execution of movement</t>
  </si>
  <si>
    <t>Reflects on societal, political, economic and religious movements in the 20th century and explores their influences in dance evolutions</t>
  </si>
  <si>
    <t>MUSIC 3</t>
  </si>
  <si>
    <t>BA - Dance training 1</t>
  </si>
  <si>
    <t>BA - Complementary training 2</t>
  </si>
  <si>
    <t>BA - Complementary training 3</t>
  </si>
  <si>
    <t>BA - Dance training 3</t>
  </si>
  <si>
    <t>BA - Production practice 1</t>
  </si>
  <si>
    <t>BA - Production practice 2</t>
  </si>
  <si>
    <t>BA - Production practice 3</t>
  </si>
  <si>
    <t>BA - Dance Training 2</t>
  </si>
  <si>
    <t>KEUZEVAKKEN</t>
  </si>
  <si>
    <t>INTERNSHIP</t>
  </si>
  <si>
    <t>Invests artistic skills in an internship with a company or project</t>
  </si>
  <si>
    <t>Analyses required skills for the given environment and flexibly adapts own skills where relevant</t>
  </si>
  <si>
    <t>Presents work in resonance with the form and content of the intended work</t>
  </si>
  <si>
    <t>Investigates own dance vocabulary when working in other environments</t>
  </si>
  <si>
    <t>Embodies required physicality for company or project engaged with</t>
  </si>
  <si>
    <t>Demonstrates flexibility in organisation and tasks in order to incorporate internship within own study programme</t>
  </si>
  <si>
    <t>PROJECT</t>
  </si>
  <si>
    <t>Invests artistic skills in a personally driven project</t>
  </si>
  <si>
    <t>Demonstrates flexibility in organisation and tasks in order to incorporate project within own study programme</t>
  </si>
  <si>
    <t>Project</t>
  </si>
  <si>
    <t>Converts acquired percussive tools into own movement material to explore the musicality of personal expression</t>
  </si>
  <si>
    <t>Translates a movement phrase into a visual score in order to investigate the quality of movement from another perspective</t>
  </si>
  <si>
    <t>Invests in the practice, repetition and research that exploring musicality requires</t>
  </si>
  <si>
    <t>Production practice focuses on the students artistic development through repertoire, creations and workshops. In Repertoire, the student learns and explores movement material of an existing piece of a (guest)choreographer leading to a form of presentation. The student is introduced to the compositional ideas and working methods linked to the style and vision of the choreographer and is encouraged to explore the relationship between form and content. The student is guided to find his or her own embodied connection to and interpretation of the existing dance material. The material is taught by the choreographer  or an assistant /dancer from the company.  In Creation, the students experience a creative group process which will lead to a creation and presentation. The process  is guided by a (guest) choreographer. The student explores different creative and compositional working methods linked to the style and vision of the choreographer. The student participates actively in the process of exploration and composition. In Workshops, the students participate in an experience with a dance artist that can take many formats that range from a 2 hour workshop to a week long residency or symposium. Dance artists are invited to share their personal visions for students to experience new working methodologies or artistic practices. Production Practice as a cluster of subjects brings students in touch witih different elements of the professional dance field with artists active in the field, providing a wide range of experiences of artistic practice, styles and methodologies.</t>
  </si>
  <si>
    <t>This course provides a basic frame in which the student is challenged, mainly through solo compositional tasks with a basic choreographic toolbox. All the tools and the outcomes can sit somewhere on the spectrum between abstract and concrete (narrative/emotional/...) choreography or can be manipulated towards a direction. Concrete course content may include: ways to generate (abstract) movement (from chance methodologies), ways to manipulate material with basic variables, ways to abstract material from a concrete source (art, words,..). practicing communicating and reading an intention, using the see/feel/imagine methodology (based on Anna Halprin), experiencing a basic dialogue with music/sound/silence and choice making around it and a first introduction to the Das Arts Feedback System. All the above tasks are embedded in group dialogue and referencing examples from other choreographic work from the (current) field in order to enhance reflection and verbalisation skills and help build wider reference perspectives.</t>
  </si>
  <si>
    <t>Exploring the personality and artistry of the dance artist is the main goal. Through concrete drama exercises - starting from text and/or improvisation - the student learns to express himself consciously in the moment without falling into an attitude (while performing).  In the drama lesson, the focus is on research and exploration, rather than a form (of characters or transformation), as an important complementary element to be able to implement these skills into other performing based parts of the curriculum .</t>
  </si>
  <si>
    <t xml:space="preserve">Portfolio is an ongoing course from year 1 to 3 that provides students with tools to embrace, research and analyse their own artistic identity in relation to the dance field. Main activities are listening, reading, writing, discussing and visualising. In the Portfolio writing and analysing classes, personal writing (manifesto, movement diary, blog review) is combined with analytical writing, starting with newspaper review writing in the first year, going into defining a research question and essay writing in the second year, ending with a research paper about their own artistic creation in the third year. Emphasis on ways of defining, clarifying, and arguing their points of view. In the Portfolio Atlas classes, students are prompted to contextualize their artistic practice by placing it in a network of references. While stimulating this contextual awareness, throughout the three Bachelor years the students are stimulated to bring some of their artistic topics and themes into clear focus, as to be able to embark on a more in depth research, both in their artistic practice as in their artistic research. With a series of tasks, the students are asked to start externalizing parts of their artistic visions, ideas, and aspirations. Portfolio 1 writing classes combine personal reflections with more analytical writing. A class about dance manifestos historically, is followed by the task of writing their own dance manifesto, and feedbacking them in small groups. Next, a class on dance criticism, is followed by writing a blog review and a newspaper review about two different dance performances recently seen. After the group feedback, the next task is to reverse them: changing the blog review into a more objective newspaper review or vice versa. In the Atlas-class in BA1, the students are invited to reflect upon their first year in school, as a person and an artistic person, by gathering a collection of images, following the model of the atlas of French art historian and art philosopher Didi-Huberman. Taking the work of Aby Warburg as a point of departure, artistic production is contemplated as a montage, in which things, places and time can be reconfigured. Students make, discuss and remake their own atlas, before the final class in which the atlasses are presented and discussed in a classical ‘exposition’. </t>
  </si>
  <si>
    <t>Dance History 1 examines themes from the history of Western theatre dance, placed in their cultural, political and interdisciplinary artistic context. It also wants to focus on reflection on the way choreographers and dancers, past and present, related to that (dance) history (the "meta-history"). For example, the course wants to stimulate students to think about what (dance) history can mean for their own artistic practice. The center of gravity of the treated historical topics is in the period before 1950 (which complements Dance History 2 from BA2), but more recent cases are also dealt with for specific themes. Topics covered can be, amongst others: rituals, gender, naturalness, colonialism, the "political body", expression &amp; drama, space &amp; performance context and institutionalization.</t>
  </si>
  <si>
    <t xml:space="preserve">The music course will introduce different music elements that will present different perspectives that can aid students personal growth as a dance artist, by  considering the impact of another discipline in conjunction with their dance practice. Music courses will incorporate a range of teachers and practices that may include percussion techniques, rhythmic combinations, time signature, playing together, recording rhythms, performing simple body percussion, singing and percussive thinking. </t>
  </si>
  <si>
    <t>Dance Training is a core part of the programme that delivers a wide range of different inputs from several different guest teachers throughout the year. Students experience a series of movement styles in order to explore their own movement potential and artistic vision. Students fully participate in all movement styles delivered by all contemporary and classical teachers and search for their personal awareness and connectivity within each movement style. Many aspects of training will be addressed including strength, connectivity, awareness, physical intelligence, floor work, standing work, articulation, spatial awareness, intensity, safe practice, movement qualities, movement intent, increased tempo and complexity, amongst others. Students will also experience a range of teaching methodologies and will explore their personal connections to each method. Students will be encouraged to explore their mind-body connection through increasing their body consciousness and sensing through embodied practice. Students should reflect on the range of pratices experienced in order to begin to identify their own personal movement voice and preferences.</t>
  </si>
  <si>
    <t xml:space="preserve">Dance Training is a core part of the programme that introduces students to a wide range of different inputs from several different guest teachers throughout the year. Students are introduced to a series of movement styles in order to explore their own movement potential and artistic vision. Students fully participate in all movement styles delivered by all contemporary and classical teachers and search for their personal awareness and connectivity within each movement style. Many aspects of training will be addressed including strength, connectivity, awareness, physical intelligence, floor work, standing work, articulation, spatial awareness, intensity, safe practice, movement qualities, movement intent, amongst others. Students will also experience a range of teaching methodologies and will explore their personal connections to each method. Students will be encouraged to explore their mind-body connection through increasing their body consciousness and sensing through embodied practice. </t>
  </si>
  <si>
    <t xml:space="preserve">Productiepraktijk 2 bestaat uit de volgende onderdelen: repertoire, workshops en masterclasses, creatie
Via een intensief en creatief werkproces wordt een choreografie o.l.v. binnen – en buitenlandse choreografen gemaakt, waarbij alle aspecten van het beroep danskunstenaar aan bod komen. Dit moet de student vertrouwd raken met de eisen die het toekomstige beroep als danser en,of performer aan hem stelt. Diverse werkmethoden, stijlen en technieken bij het creëren, onderhouden en (her)instuderen en uitvoeren van choreografieën komen aan bod. De creatie wordt gepresenteerd aan een extern publiek in de meest professionele omstandigheden. De student wordt beoordeeld op zijn talent, zijn creativiteit, zijn technische bagage, zijn motivatie, zijn vaardigheden, zijn attitude, zijn inbreng in de groepsdynamiek, zijn evolutie, zijn présence en zijn prestaties tijdens de praktijk, toonmomenten en/of voorstellingen.
</t>
  </si>
  <si>
    <t>Production practice focuses on the students artistic development through repertoire, creations and workshops. In Repertoire, the student learns and explores movement material of an existing piece of a (guest)choreographer leading to a form of presentation. The student is introduced to the compositional ideas and working methods linked to the style and vision of the choreographer and is encouraged to explore the relationship between form and content. The student is guided to find his or her own embodied connection to and interpretation of the existing dance material. The material is taught by the choreographer or an assistant /dancer from the company.  In Creation, the students experience a creative group process which will lead to a creation and presentation. The process  is guided by a (guest) choreographer. The student explores different creative and compositional working methods linked to the style and vision of the choreographer. The student participates actively in the process of exploration and composition. In Workshops, the students participate in an experience with a dance artist that can take many formats that range from a 2 hour workshop to a week long residency or symposium. Dance artists are invited to share their personal visions for students to experience new working methodologies or artistic practices. Production Practice as a cluster of subjects brings students in touch witih different elements of the professional dance field with artists active in the field, providing a wide range of experiences of artistic practice, styles and methodologies. Students should begin to reflect on their relationship with each different practice experienced and the resonance each has within their own development as a dance artist.</t>
  </si>
  <si>
    <t>In choreography 2 you will be introduced to new choreographic approaches that will build on the main principles explored in Choreography 1. You will engage with some choreographic visions embraced by selected teachers and explore personal connections with different approaches. The main task for choreography 2 is to create a site-specific solo that is performed as part of a group performance event. Within the project you must consider the possibilities for your approach to or with the space and research potential connections and performative possibilities. Within the process of creation you will also embrace DasArts feedback system, amongst others, to give and receive feedback with peers as a crucial part of the creative process. Students will also become acquainted with the different parts of a choreographic process that encompasses inspiration, exploration, sensation, creation, processing, sharing, feedbacking and performing, and reflect on how they relate to each aspect of the creation.</t>
  </si>
  <si>
    <t>Improvisation is experienced as a source of inspiration, as a route to discover one's own movement potential, as a means of generating material and as a means of increasing sensitivity, awareness and self-reflection. Different inputs from different teachers and sources will be experienced and may include a wide spectrum of stimuli as sources of inspiration (visual, sensory, auditory, coincidence, limitations, themes, conceptual, imaginary, everyday actions, ...). Amongst other experiences/teachers, the work of Anouk Llaurens will incorporate her long-term practice and integration of Lisa Nelson’s Tuning Scores, activating the body, perception, attention and imagination. Through hands-on work and individual exploration, the attention is placed on internal breath, spine, skin, bones, muscle, organs, as well as touch, hearing and sight. The work of Agostina d'Alessandro introduces the student to the basics of the Conscious Release Method: it presents the principles for an effective use of the anatomy mainly through integrating universals natural laws. The notions of release and weight  are presented to the student as a tool to dance effortlessly, offering the basis to start a process of rediscovering new paths of movement within own movement vocabulary.</t>
  </si>
  <si>
    <t>Improvisation is experienced as a source of inspiration, as a route to discover one's own movement potential, as a means of generating material and as a means of increasing sensitivity, awareness and self-reflection. Different inputs from different teachers and sources will be experienced and may include a wide spectrum of stimuli as sources of inspiration (visual, sensory, auditory, coincidence, limitations, themes, conceptual, imaginary, everyday actions, ...). Amongst other experiences/teachers, the work of Anouk Llaurens will incorporate her long-term practice and integration of Lisa Nelson’s Tuning Scores, activating the body, perception, attention and imagination. Through hands-on work and individual exploration, the attention is placed on internal breath, spine, skin, bones, muscle, organs, as well as touch, hearing and sight. The work of Agostina d'Alessandro uses the Conscious Release Method acquired in Improvisation 1 as an artistic vocabulary for a full creation process.  The student will deepen their knowledge, using it creatively to nourish the composition and the piece. A continous evolution of the method will be encouraged as well as the process of creation.</t>
  </si>
  <si>
    <t>After a joint reading of text material, the course challenges the individual student to choose an excerpt from the text and use it to develop a short monologue to be performed at the end of the course. The chosen excerpt and the ensuing monologue is to be considered as a personal artistic theatre piece cut loose from the original intent and/or storyline of the original full text and is to be a scenic application of the creative theatrical imagination of the student.</t>
  </si>
  <si>
    <t>History in BA2 covers American Post Modern Dance as a counter movement against Modern Dance, presenting different artistic and philosophical ways of thinking, including: the ‘chance’ principles of Cage and Cunningham, improvisation and contact improvisation, structuralism/constructivism and minimalism to the de-structuralism of Brown, Armitage and Forsythe amongst others. The origins, developments and different trends of contemporary dance of the 1980s and 90s in Europe and especially in Belgium are also brought into context up to contemporary choreographers today.</t>
  </si>
  <si>
    <t>Algemene muziekleer 2 bestaat uit de volgende onderdelen: Ritme klas - Introductie in percussietechnieken, ritmische combinaties en maatsoorten. Percussief denken - Ritmische combinaties vertalen naar het lichaam aan de hand van partituren, luister methodes, ritmische coördinatie en improvisatie opdrachten. Ontwikkelen van het lichaam als ritmisch en muzikaal instrument. Muziekesthetiek - Uitdieping van muzikale stromingen, parameters, structuren en notatiesystemen. Onderzoek naar de relatie tussen muziek en dans aan de hand van interactief luister- en reflectie project. Zang - Introductie zangtechnieken en stembeheersing in functie van dansperformance</t>
  </si>
  <si>
    <t xml:space="preserve">The music course will expand music elements to continue to present different perspectives that can aid students personal growth as a dance artist. Music courses will incorporate a range of teachers and practices that deepen knowledge of percussion techniques, complex rhythmic combinations, time signature, playing together, recording rhythms, performing simple body percussion, singing, percussive thinking, translating rhythmic combinations in the body through the use of scores and improvisation assignments. Students will be encouraged to think of their relationship to musicality and rhythmicality and how they relate their expressive choices to the sound used. </t>
  </si>
  <si>
    <t>Dance Training is a core part of the programme that delivers a range of different inputs from several different guest teachers throughout the year. Students experience a series of movement styles in order to explore their own movement potential and artistic vision. Students fully participate in all movement styles delivered by all contemporary and classical teachers and search for their personal awareness and connectivity within each movement style. Many aspects of training will be addressed including strength, connectivity, awareness, physical intelligence, floor work, standing work, articulation, spatial awareness, intensity, safe practice, movement qualities, movement intent, increased tempo and complexity, amongst others. Students will also experience a range of teaching methodologies and will explore their personal connections to each method. Students will be encouraged to explore their mind-body connection through increasing their body consciousness and sensing through embodied practice. Students will be encouraged to prepare for their life in the professional dance field through the approaches utilised by the invited teachers. Students should analyse the range of pratices experienced in order to identify their own personal movement voice and preferences.</t>
  </si>
  <si>
    <t>Complementary Training 3 offers courses that support the development of the dance artist. The lessons include, amongst others, condition training, yoga, inclusive practice and acrobatics provided by specialists in their field and new inputs will be added as deemed relevant. The courses provide a physical training that present perspectives for mind-body awareness and through a continuous engagement encourage students to find their personal connection, embodiment and understanding of each form offered. Students should embody each aspect of the programme and reflect upon its personal significance to their individual body, capacities, vision and needs. Students should consciously reflect upon and integrate knowledge from Complementary Training courses into the rest of their study programme.</t>
  </si>
  <si>
    <t>Complementary Training 2 offers a wide range of courses that support the development of the dance artist. The lessons include, amongst others, dance analysis, anatomy, fitness training, yoga, inclusive practice, acrobatics and nutrition provided by specialists in their field and new inputs will be added as deemed relevant. The courses provide a physical training that present perspectives for mind-body awareness and through a continuous engagement encourage students to find their personal connection, embodiment and understanding of each form offered. Students should embody each aspect of the programme and reflect upon its personal significance to their individual body, capacities, vision and needs. Students will be encouraged to consciously reflect upon and integrate knowledge from Complementary Training courses into the rest of their study programme.</t>
  </si>
  <si>
    <t>Complementary Training offers a wide range of courses that support the development of the dance artist. The lessons include, amongst others, dance analysis, anatomy, fitness training, yoga, inclusive practice, acrobatics and nutrition provided by specialists in their field and new inputs will be added as deemed relevant. The courses provide a physical training that present various perspectives for mind-body awareness and through a continuous engagement encourage students to find their personal connection, embodiment and understanding of each form offered.</t>
  </si>
  <si>
    <t xml:space="preserve">Productiepraktijk 3 bestaat uit de volgende onderdelen: repertoire, workshops en masterclasses, creatie, choreografie (solo - groep), improvisatie, drama, muziek. Productiepraktijk omvat een reeks artistieke cursussen en projecten met binnen -en buitenlandse gastdocenten die de student aanspreken als danskunstenaar en een reeks aan vaardigheden en ervaringen die nodig zijn om in het professionele dansveld te stappen. Dit  moet de student vertrouwd doen geraken met de eisen die het toekomstige beroep als danser en/of performer aan hem stelt. Diverse werkmethoden, stijlen en technieken bij het creëren, onderhouden en (her)instuderen en uitvoeren komen aan bod. Sommige creaties worden gepresenteerd aan een extern publiek.
</t>
  </si>
  <si>
    <t>Portfolio is an ongoing course from year 1 to 3 that provides students with tools to embrace, research and analyse their own artistic identity in relation to the dance field. Main activities are listening, reading, writing, discussing and visualising. In the Portfolio writing and analysing classes, personal writing (manifesto, movement diary, blog review) is combined with analytical writing, starting with newspaper review writing in the first year, going into defining a research question and essay writing in the second year, ending with a research paper about their own artistic creation in the third year. Emphasis on ways of defining, clarifying, and arguing their points of view. In the Portfolio Atlas classes, students are prompted to contextualize their artistic practice by placing it in a network of references. While stimulating this contextual awareness, throughout the three Bachelor years the students are stimulated to bring some of their artistic topics and themes into clear focus, as to be able to embark on a more in depth research, both in their artistic practice as in their artistic research. With a series of tasks, the students are asked to start externalizing parts of their artistic visions, ideas, and aspirations. The two branches (the Atlas-class and the writing-class) both guide the students to develop an articulated approach towards a defined research area of their own interest. In Portfolio 3 the research essay that the students are asked to deliver offers students a final and substantial exercise in formulating a precise research question, that needs to have a clear relationship to their own solo and group dance creations. This embodied research practice functions as a pre- or postdramaturgy of their creation, situating it in the broader dance field and dance criticism field. In order to develop this, the students learn next to defining a research topic, how to research it, how to structure the contents of their text, how to insert personal reflections in an academic writing style and how to quote, paraphrase and refer to source.</t>
  </si>
  <si>
    <t>Project is an optional course in which a student may choose to engage in personal project that is not a part of the regular programme. The project can take many forms, but must include a personal investment in an artistic process. Students will be responsible for the organisation and running of the project both in relation to the project itself and in relation to how this relates to the rest of the programme. Students must be motivated to do a project because of an artistic drive that can be independently managed and will contribute to the students' development as a dance artist.</t>
  </si>
  <si>
    <t>Internship is an optional course whereby a student may choose to engage in an internship with a company or choreographer. The student must apply, organise and communicate about all aspects of the internship and first get an agreement from the coordinators of the dance department before completing a contract with the company. An internship must fulfil a role in the student's artistic education and contribute to the shaping of their personal artistic vision. Students will be responsible for the organisation and running of the internship both in relation to the project itself and in relation to how this relates to the rest of the programme. Students must be motivated to do an internship because of an artistic interest that can be independently managed and will contribute to the students' development as a dance artist.</t>
  </si>
  <si>
    <t>OLR</t>
  </si>
  <si>
    <t>Production Practice 3 focuses on the students artistic development through the following components: repertoire, workshops, masterclasses, creation, choreography (solo and group), improvisation, drama and music. Production practice includes a series of artistic courses and projects with national and international guest teachers who address the student as a dance artist and provide a series of skills and experiences relevant to enter the professional dance field. In Repertoire, the student learns and explores movement material of an existing piece of a (guest)choreographer leading to a form of presentation. The student embodies the compositional ideas and working methods linked to the style and vision of the choreographer and is encouraged to explore the relationship between form and content. The student reflects on their embodied connection to and interpretation of the existing dance material. The material is taught by the choreographer or an assistant /dancer from the company.  In Creation, the students experience a creative group process which will lead to a creation and presentation. The process  is guided by a (guest) choreographer. The student explores different creative and compositional working methods linked to the style and vision of the choreographer. The student participates actively in the process of exploration and composition. In Workshops or Masterclasses, the students participate in an experience with a dance artist that can take many formats that range from a 2 hour workshop to a week long residency or symposium. Dance artists are invited to share their personal visions for students to experience new working methodologies or artistic practices. In solo Choreography the student enters a collaborative process in which the relation between dance and music is the central axe of research and final work. Different ways of research and collaboration are explored during the process and the student is encouraged to make his or her own artistic choices. During the course the student will receive choreographic input and coaching and (peer) feedback. A final outcome is presented in the form of a performance of maximum 10 min in which dance and music are performed live. In group Choreography students are asked to choreograph a group dance to be performed by BA1 and BA2 dance students that is a maximum of 10 minutes long. The process incorporates the development of a theme from a research question, and work through a series of artistic and logistical decisions. The research question should also relate to the students Portfolio task as well as to the students Solo choreography in either a linear or non-linear way. Students are prompted to give attention to all parts of their process: from, amongst others, movement generation, development, variation, manipulation of material, consolidation, applying choreographic and structural devices, sharing, feedbacking and reflecting. Students are also prompted to experiment with varying forms of performativity.  Next to the focus on the creation, the students are also expected to create a constructive working environment, where both themselves and their dancers feel safe to challenge their dancing and choreograpihc skills to a maximum. In Improvisation the students will apply their knowledge of the Conscious Release Method in other elements of expression: the use of sound, the exploration of the voice and the use of text. The students will continue to work on deepining the essential basic course principles and their integration in other areas, and the process will result in a creation to fully embody the principles in performance. In Music students are introduced to research areas active in the field and explore these physically through a focus on their own material and reflection on choices made. in Drama, after a joint reading of the text material, the course challenges the students to find a partner and a scene from the text and use it to develop it within a rehearsal setting in order to perform it at the end of the course. The chosen scene is to be considered as both a personal and collaboratively created artistic theatre piece cut loose from the original intent and/or storyline of the original full text and is to be a scenic application of the creative theatrical imagination that emerges from the partners’ collaboration. Production Practice as a cluster of subjects brings students in touch witih different elements of the professional dance field with artists active in the field, providing a wide range of experiences of artistic practice, styles and methodologies. Students analyse their relationship with each different practice experienced and the resonance each has within their own development as a dance artist.</t>
  </si>
  <si>
    <t xml:space="preserve">Katleen Van Langendonck
 of is dit pre-master… </t>
  </si>
  <si>
    <t xml:space="preserve">Danstraining is een kernonderdeel van het opleidingsprogramma dat de studenten kennis laat maken met een breed scala van diverse input van verschillende gastdocenten gedurende het jaar. Studenten maken kennis met een reeks van bewegingsstijlen om hun eigen bewegingspotentieel en artistieke visie te verkennen. Studenten nemen actief deel aan alle bewegingsstijlen die door de verschillende hedendaagse en klassieke docenten worden geleverd en zoeken naar hun persoonlijk bewustzijn en connectiviteit binnen elke bewegingsstijl. Tal van aspecten komen aan bod, waaronder kracht, connectiviteit, bewustzijn, fysieke intelligentie, vloerwerk, staand werk, articulatie, ruimtelijk bewustzijn, intensiteit, veilig bewegen, bewegingskwaliteiten, bewegingsintentie, enz. De studenten zullen ook een brede waaier aan lesmethoden ervaren en hun persoonlijke connecties met elke methode onderzoeken. Studenten worden aangemoedigd om hun geest-lichaam verbinding te onderzoeken door hun lichaamsbewustzijn te vergroten en te voelen door middel van embodied practice. </t>
  </si>
  <si>
    <t>Deze cursus biedt een eenvoudig kader waarin de student wordt uitgedaagd, voornamelijk door middel van solo compositieopdrachten met het gebruik van een basis choreografische toolbox. Alle tools en de resultaten hiervan kunnen ergens op het spectrum tussen abstracte en concrete (narratieve/emotionele/...) choreografieën zitten of kunnen gemanipuleerd worden in een bepaalde richting. Concrete cursusinhoud kan bestaan uit: manieren om (abstracte) beweging te genereren (vanuit toevalsmethodieken), manieren om materiaal te manipuleren met basisvariabelen, manieren om materiaal te abstraheren uit een concrete bron (kunst, woorden,...). Het oefenen van het communiceren en lezen van een intentie, het gebruik van de zien/voelen/beeldmethodologie (op basis van Anna Halprin), het ervaren van een basisdialoog met de muziek/geluid/stilte en de keuze die er omheen gemaakt wordt, en een eerste kennismaking met het Das Arts Feedback System. Alle bovenstaande taken zijn ingebed in de groepsdialoog en het verwijzen naar voorbeelden uit ander choreografisch werk uit het (huidige) veld om de reflectie- en verbale vaardigheden te verbeteren en bredere referentieperspectieven te helpen opbouwen.</t>
  </si>
  <si>
    <t>Het verkennen van de persoonlijkheid en het kunstenaarschap van de danskunstenaar is het belangrijkste doel. Door middel van concrete drama-oefeningen, vertrekkend van tekst en/of improvisatie, leert de student zich in het moment bewust uit te drukken zonder (tijdens het optreden) in een houding te vervallen.  In de dramales ligt de nadruk op onderzoek en verkenning, en niet zozeer op een eindvorm (van personages of transformatie), als een belangrijk aanvullend element om deze vaardigheden te kunnen toepassen in andere uitvoeringsgerichte onderdelen van het curriculum.</t>
  </si>
  <si>
    <t>Danstraining is een kernonderdeel van het opleidingsprogramma dat het hele jaar door een breed scala aan input van verschillende gastdocenten levert. Studenten ervaren een reeks van bewegingsstijlen om hun eigen bewegingspotentieel en artistieke visie te verkennen. Studenten nemen actief deel aan alle bewegingsstijlen die door alle hedendaagse en klassieke docenten worden geleverd en zoeken naar hun persoonlijk bewustzijn en connectie binnen elke bewegingsstijl. Veel aspecten van de training komen aan bod, waaronder kracht, connectie, bewustzijn, fysieke intelligentie, vloerwerk, staand werk, articulatie, ruimtelijk bewustzijn, intensiteit, veilig bewegen, bewegingskwaliteiten, bewegingsintentie, verhoogde snelheid en complexiteit. Studenten zullen ook een scala aan lesmethodieken ervaren en zullen hun persoonlijke connecties met elke methode onderzoeken. Studenten worden aangemoedigd om hun verbinding tussen lichaam en geest te onderzoeken door hun lichaamsbewustzijn te vergroten en te voelen door middel van embodied oefeningen. De studenten moeten nadenken over de wijde waaier van praktijken om een beginnend onderzoek te starten naar hun eigen persoonlijke bewegingsstem en voorkeuren.</t>
  </si>
  <si>
    <t>Complementaire Training biedt een breed aanbod van cursussen die de ontwikkeling van de danskunstenaar ondersteunen. De lessen omvatten onder andere dansanalyse, anatomie, fitnesstraining, yoga, inclusie praktijk, acrobatiek en voeding, elk gegeven door specialisten in hun vakgebied. Een extra invulling zal worden toegevoegd indien dat relevant wordt geacht. 
De cursussen bieden een fysieke training die verschillende perspectieven biedt voor geestelijk en lichamelijk bewustzijn. De studenten worden gestimuleerd om hun persoonlijke verbinding 'mind-body' te zoeken, te begrijpen en zich eigen te maken voor elk van de opgegeven cursussen.</t>
  </si>
  <si>
    <t>Complementaire Training 2 biedt een breed pakket van cursussen aan die de ontwikkeling van de danskunstenaar ondersteunen. De lessen omvatten onder andere dansanalyse, anatomie, fitnesstraining, yoga, inclusie praktijk, acrobatiek en voeding door specialisten in hun vakgebied. Een extra invulling zal worden toegevoegd indien dat relevant wordt geacht.  
De cursussen bieden een fysieke training die verschillende perspectieven biedt voor geestelijk en lichamelijk bewustzijn. De studenten worden gestimuleerd om hun persoonlijke verbinding 'mind-body' te zoeken, te begrijpen en zich eigen te maken voor elk van de opgegeven cursussen.
Studenten moeten elk aspect van het programma lichamelijk bezitten en nadenken over de persoonlijke betekenis hiervan voor hun eigen lichaam, capaciteiten, visie en behoeften. Studenten worden aangemoedigd om bewust na te denken over de kennis van deze Complementare Training, en hoe deze te integreren in de rest van hun opleidingsprogramma.</t>
  </si>
  <si>
    <t>De productiepraktijk richt zich op de artistieke ontwikkeling van de studenten door middel van repertoire, creaties en workshops. 
In Repertoire leert en verkent de student bewegingsmateriaal van een bestaand stuk van een (gast)choreograaf dat op bepaalde wijze wordt gepresenteerd. De student maakt kennis met de choreografische ideeën rond compositie en verschillende werkwijzen die verbonden zijn met de stijl en visie van de choreograaf, en wordt aangemoedigd om de relatie tussen vorm en inhoud te onderzoeken. De student wordt begeleid bij het vinden van zijn of haar eigen embodied connection en met de interpretatie van het bestaande dansmateriaal. Het materiaal wordt onderwezen door de choreograaf of een assistent/danser van het gezelschap.  
In Creation ervaren de studenten een creatief groepsproces dat leidt tot een creatie en presentatie. Het proces wordt begeleid door een (gast)choreograaf. De student verkent verschillende choreografishe werkwijzen rond compositie die gekoppeld zijn aan de stijl en visie van de choreograaf. De student neemt actief deel aan het proces van exploratie en compositie. 
In Workshops nemen de studenten deel aan een ervaring met een danskunstenaar die vele vormen kan aannemen, variërend van een 2 uur durende workshop tot een week lang verblijf of symposium. Danskunstenaars worden uitgenodigd om hun persoonlijke visies voor studenten te delen om nieuwe werkmethoden of artistieke praktijken te ervaren. 
De productiepraktijk als cluster van vakken brengt studenten in contact met verschillende elementen van het professionele dansveld met kunstenaars die actief zijn in het veld, en biedt een breed palet aan ervaringen van de artistieke praktijk, stijlen en methoden.</t>
  </si>
  <si>
    <t>Productiepraktijk richt zich op de artistieke ontwikkeling van de studenten door middel van repertoire, creaties en workshops. 
In Repertoire leert en verkent de student bewegingsmateriaal van een bestaand stuk van een (gast)choreograaf dat wordt gepresenteerd in een bepaalde vorm. De student maakt kennis met de choreografische principes rond compositie, de werkwijzen die verbonden zijn met de stijl en visie van de choreograaf en wordt aangemoedigd om de relatie tussen vorm en inhoud te onderzoeken. De student wordt begeleid bij het vinden van zijn of haar eigen embodied connection en omtrent de interpretatie van het bestaande dansmateriaal. Het materiaal wordt onderwezen door de choreograaf of een assistent/danser van het gezelschap.  
In Creation ervaren de studenten een creatief groepsproces dat leidt tot een creatie en presentatie. Het proces wordt begeleid door een (gast)choreograaf. De student verkent verschillende compositie opdrachten die gekoppeld zijn aan de stijl en visie van de choreograaf. De student neemt actief deel aan het proces van exploratie en compositie. In Workshops nemen de studenten deel aan een ervaring met een danskunstenaar die vele vormen kan aannemen, variërend van een 2 uur durende workshop tot een week lang verblijf of symposium. Danskunstenaars worden uitgenodigd om hun persoonlijke visies voor studenten te delen om nieuwe werkmethoden of artistieke praktijken te ervaren. 
Productiepraktijk als cluster van vakken brengt studenten in contact met verschillende elementen van het professionele dansveld, met kunstenaars die actief zijn in het veld, en biedt een breed scala aan ervaringen van de artistieke praktijk, stijlen en methoden. Studenten beginnen na te denken over hun relatie met elke van deze verschillende ervaren praktijken en de resonantie die elk van deze heeft binnen zijn/haar eigen ontwikkeling als danskunstenaar.</t>
  </si>
  <si>
    <t>In choreografie 2 maak je kennis met nieuwe choreografische benaderingen die voortbouwen op de belangrijkste principes die in Choreografie 1 worden verkend. Je maakt kennis met enkele choreografische visies die door geselecteerde docenten worden omarmd en verkent persoonlijke verbanden met verschillende benaderingen. De belangrijkste taak van choreografie 2 is het creëren van een site-specifieke solo die wordt uitgevoerd als onderdeel van een groepsperformance. Binnen het project moet je nadenken over de mogelijkheden voor je benadering in of met de ruimte en onderzoek doen naar mogelijke verbanden en mogelijkheden tot presenteren. Binnen het creatieproces omarm je onder andere ook het DasArts feedback systeem om feedback te geven en te ontvangen met collega's als cruciaal onderdeel van het creatieve proces. De studenten maken ook kennis met de verschillende onderdelen van een choreografisch proces dat inspiratie, exploratie, sensatie, creatie, verwerking, delen, feedback en performance omvat, en reflecteren op hoe ze zich tot elk aspect van de creatie verbinden.</t>
  </si>
  <si>
    <t>Improvisatie wordt ervaren als een bron van inspiratie, als een manier om het eigen bewegingspotentieel te ontdekken, als een middel om materiaal te genereren en als een middel om gevoeligheid, bewustzijn en zelfreflectie te vergroten. Een grote verscheidenheid van input van verschillende leerkrachten en bronnen zal worden aangereikt en vormt een breed spectrum van stimuli en inspiratie (visueel, zintuiglijk, auditief, toeval, beperkingen, thema's, conceptueel, denkbeeldig, alledaags handelen, ....). 
Het werk van Anouk Llaurens zal onder andere haar langdurige praktijk en integratie van Lisa Nelson's Tuning Scores, die het lichaam, de perceptie, de aandacht en de verbeelding activeren, integreren in haar werk. Door middel van hands-on werk en individuele verkenning wordt de aandacht gevestigd op de interne ademhaling, de wervelkolom, de huid, de botten, de spieren, de organen, maar ook op aanraking, gehoor en zicht. 
Het werk van Agostina d'Alessandro laat de student kennismaken met de basisprincipes van de Bewuste Release Methode: het presenteert de principes voor een effectief gebruik van de anatomie, voornamelijk door de integratie van universele natuurlijke wetten. De begrippen 'release and weight' worden aan de student gepresenteerd als een hulpmiddel om moeiteloos te dansen, en bieden de basis om een proces van herontdekken van nieuwe paden van beweging binnen de eigen bewegingswoordenschat te starten.</t>
  </si>
  <si>
    <t>Improvisatie wordt ervaren als een bron van inspiratie, als een manier om het eigen bewegingspotentieel te ontdekken, als een middel om materiaal te genereren en als een middel om gevoeligheid, bewustzijn en zelfreflectie te vergroten. Verschillende input van meerdere leerkrachten en bronnen zal worden ervaren en kan een breed spectrum van stimuli als inspiratiebron omvatten (visueel, zintuiglijk, auditief, toeval, beperkingen, thema's, conceptueel, denkbeeldig, alledaags handelen, ....). 
Het werk van Anouk Llaurens zal onder andere haar langdurige praktijk en integratie van Lisa Nelson's Tuning Scores, die het lichaam, de perceptie, de aandacht en de verbeelding activeren, integreren in haar werk. Door middel van hands-on werk en individuele verkenning wordt de aandacht gevestigd op de interne ademhaling, de wervelkolom, de huid, de botten, de spieren, de organen, maar ook op aanraking, gehoor en zicht. 
Het werk van Agostina d'Alessandro gebruikt de Conscious Release Method uit Improvisation 1 als artistieke woordenschat voor een volledig creatieproces.  De student zal zijn kennis verdiepen en creatief gebruiken om de compositie en het stuk te voeden. Een voortdurende evolutie van de methode zal worden aangemoedigd, evenals het creatieproces.</t>
  </si>
  <si>
    <t>Na een gezamenlijke lezing van het tekstmateriaal, daagt de cursus de individuele student uit om eenfragment uit de tekst te kiezen en het te gebruiken om een korte monoloog te ontwikkelen die aan het einde van de cursus wordt uitgevoerd. Het gekozen fragment en de daaruit voortvloeiende monoloog is te beschouwen als een persoonlijk artistiek theaterstuk dat losgesneden is van de oorspronkelijke bedoeling en/of verhaallijn van de originele volledige tekst.  Het is een in scène gezette toepassing van de creatieve theatrale verbeelding van de student.</t>
  </si>
  <si>
    <t>Geschiedenis in BA2 behandelt American Post Modern Dance als tegenbeweging tegen de moderne dans, waarbij verschillende artistieke en filosofische denkwijzen worden gepresenteerd, waaronder: de 'toevallige' principes van Cage en Cunningham, improvisatie en contactimprovisatie, structuralisme/constructivisme en minimalisme tot het destructuralisme van onder andere Brown, Armitage en Forsythe. De oorsprong, ontwikkelingen en verschillende trends van de hedendaagse dans van de jaren tachtig en negentig in Europa en vooral in België worden ook in de hedendaagse choreografen van vandaag in een context geplaatst.</t>
  </si>
  <si>
    <t xml:space="preserve">Portfolio is een doorlopende cursus van jaar 1 tot en met 3 die studenten de mogelijkheid biedt om hun eigen artistieke identiteit in relatie tot het dansveld te omarmen, te onderzoeken en te analyseren. De belangrijkste activiteiten zijn luisteren, lezen, schrijven, discussiëren en visualiseren. In de lessen Portfolio, wordt persoonlijk schrijven (manifest, bewegingsdagboek, blogrecensie) gecombineerd met analytisch schrijven, te beginnen met het schrijven van krantenrecensies in het eerste jaar, het definiëren van een onderzoeksvraag en het schrijven van essays in het tweede jaar, eindigend met een onderzoeksartikel over hun eigen artistieke creatie in het derde jaar. Nadruk op manieren om hun standpunten te definiëren, te verduidelijken en te beargumenteren. In de lessen Portfolio Atlas worden studenten ertoe aangezet om hun artistieke praktijk te contextualiseren door deze in een netwerk van referenties te plaatsen. Terwijl ze dit contextuele bewustzijn stimuleren, worden de studenten gedurende de drie bachelorjaren gestimuleerd om een aantal van hun artistieke onderwerpen en thema's duidelijk in beeld te brengen, zodat ze een diepgaander onderzoek kunnen starten, zowel in hun artistieke praktijk als in hun artistiek onderzoek. Met een reeks taken wordt de studenten gevraagd om te beginnen met het uitbesteden van delen van hun artistieke visies, ideeën en ambities. 
Portfolio 1 schrijfcursussen combineren persoonlijke reflecties met meer analytisch schrijven. Een les over dansmanifesten uit de geschiedenis, gevolgd door de taak om hun eigen dansmanifest te schrijven en deze in kleine groepen te voeden. Daarna volgt een les over danskritiek, gevolgd door het schrijven van een blogrecensie en een krantrecensie over twee verschillende dansvoorstellingen die onlangs zijn gezien. Na de groepsfeedback is de volgende taak om deze terug te draaien: het veranderen van de blogreview in een meer objectieve krantenreview of andersom. In de Atlas-les in BA1 worden de studenten uitgenodigd om na te denken over hun eerste jaar op school, als persoon en als artistiek persoon, door een verzameling beelden te verzamelen naar het model van de atlas van de Franse kunsthistoricus en kunstfilosoof Didi-Huberman. Uitgaande van het werk van Aby Warburg wordt de artistieke productie beschouwd als een montage, waarin dingen, plaatsen en tijd opnieuw kunnen worden geconfigureerd. Studenten maken, bespreken en creëren hun eigen atlas, voor de laatste les waarin de atlassen worden gepresenteerd en besproken in een klassieke 'expositie'. 
</t>
  </si>
  <si>
    <t>Portfolio is een doorlopende cursus van jaar 1 tot en met 3 die studenten de mogelijkheid biedt om hun eigen artistieke identiteit in relatie tot het dansveld te omarmen, te onderzoeken en te analyseren. De belangrijkste activiteiten zijn luisteren, lezen, schrijven, discussiëren en visualiseren. In de lessen Portfolio, wordt persoonlijk schrijven (manifest, bewegingsdagboek, blogrecensie) gecombineerd met analytisch schrijven, te beginnen met het schrijven van krantenrecensies in het eerste jaar, het definiëren van een onderzoeksvraag en het schrijven van essays in het tweede jaar, eindigend met een onderzoeksartikel over hun eigen artistieke creatie in het derde jaar. Dit alles met de nadruk op manieren om hun standpunten te definiëren, te verduidelijken en te beargumenteren. 
In de lessen Portfolio Atlas worden studenten ertoe aangezet om hun artistieke praktijk te contextualiseren door deze in een netwerk van referenties te plaatsen. Terwijl ze dit contextuele bewustzijn stimuleren, worden de studenten gedurende de drie bachelorjaren gestimuleerd om een aantal van hun artistieke onderwerpen en thema's duidelijk in beeld te brengen, zodat ze een diepgaander onderzoek kunnen starten, zowel in hun artistieke praktijk als in hun artistieke onderzoek. Met een reeks taken wordt de studenten gevraagd om te beginnen met het uitbesteden van delen van hun artistieke visies, ideeën en ambities. 
Portfolio 2 schrijfcursussen combineren persoonlijke reflecties met analytisch schrijven. De eerste taak is het schrijven van een bewegingsdagboek, dat een gedetailleerde observatie van hun dagelijks leven inhoudt vanuit het perspectief van beweging en niet specifiek van dans. Na een les over dansonderzoek en het schrijven van essays, is de volgende taak het schrijven van een 4000 woorden tellend essay over een onderzoeksvraag naar keuze, geïnspireerd door kunstkritische referenties uit James Elkins' The State of Art Criticism en Gilda Williams' How to write about Contemporary Art? Dit essay wordt geleid door middel van feedbackprocessen. 
In de Atlas-les in BA2 moeten de studenten hun artistieke referenties, teksten, video's, foto's, muziek etc. documenteren op een gedeeld online platform. Ze moeten deze bestanden ook in klassieke sessies aan hun collega's presenteren. Met behulp van dit gedeelde (digitale) documentatieplatform worden de studenten aangemoedigd om op een ecologische manier na te denken over hun artistieke praktijk: sommige ideeën kunnen terugkerende thema's worden in hun toekomstige praktijk en verdienen het om opgeslagen, bijgewerkt en met zorg behandeld te worden. De klassieke presentaties fungeren als een laboratorium waar de studenten elkaar kunnen inspireren en zo een inspirerend en genereus klimaat van collega's creëren, waarin ze leren zich te gedragen als een gemeenschap van verantwoordelijk en genereus met elkaar omgaande kunstenaars.</t>
  </si>
  <si>
    <t xml:space="preserve">De muziekcursus introduceert verschillende muziekelementen die verschillende perspectieven bieden om studenten te helpen bij hun persoonlijke groei als danskunstenaar, door de impact van een andere discipline in samenhang met hun danspraktijk in overweging te nemen. Deze muziek cursus omvat een verscheidenheid aan docenten en praktijken die kunnen bestaan uit percussietechnieken, ritmische combinaties, tijdsaanduiding, samenspel, het opnemen van ritmes, het uitvoeren van eenvoudige lichaamspercussie, zang en percussief denken. 
</t>
  </si>
  <si>
    <t xml:space="preserve">De cursus muziek zal muziekelementen uitbreiden om verschillende standpunten aan te bieden die studenten kunnen helpen bij hun persoonlijke groei als danskunstenaar. In de muzieklessen wordt een verscheidenheid aan docenten en praktijken opgenomen die de kennis van slagwerktechnieken, complexe ritmische combinaties, maatsoorten, samenspel, samenspel, het opnemen van ritmes, het uitvoeren van eenvoudige lichaamspercussie, zang, percussief denken, het vertalen van ritmische combinaties in het lichaam door middel van partituren en improvisatie-opdrachten verdiepen. Studenten worden gestimuleerd om na te denken over hun relatie tot muzikaliteit en ritmiek en hoe ze hun expressieve keuzes in verband brengen met de klankkleur die ze gebruik
</t>
  </si>
  <si>
    <t>Dans training is een kernonderdeel van het programma, dat het hele jaar door een reeks uiteenlopende bijdragen van verschillende gastdocenten levert. Studenten ervaren een reeks van bewegingsstijlen om hun eigen bewegingspotentieel en artistieke visie te verkennen. Studenten nemen actief deel aan alle bewegingsstijlen die door alle hedendaagse en klassieke docenten worden geleverd en zoeken naar hun persoonlijk bewustzijn en connectie binnen elke bewegingsstijl. Verschillende aspecten van de training komen aan bod, waaronder kracht, connectie, bewustzijn, fysieke intelligentie, vloerwerk, staand werk, articulatie, ruimtelijk bewustzijn, intensiteit, veilig bewegen, bewegingskwaliteiten, bewegingsintentie, verhoogde snelheid en complexiteit. Studenten zullen ook een scala aan lesmethodieken ervaren en zullen hun persoonlijke connecties met elke methode onderzoeken. Studenten worden aangemoedigd om hun verbinding tussen lichaam en geest te onderzoeken door hun lichaamsbewustzijn te vergroten en te voelen door middel van embodied practice. Studenten worden aangemoedigd om zich voor te bereiden op het leven in het professionele dansveld aan de hand van de methodes die door de uitgenodigde docenten worden gebruikt. Studenten moeten de wijde waaier van praktijken analyseren om hun eigen persoonlijke bewegingsstem en voorkeuren te identificeren.</t>
  </si>
  <si>
    <t>Compementaire training 3 biedt cursussen aan die de ontwikkeling van de danskunstenaar ondersteunen. De lessen omvatten onder andere conditietraining, yoga, inclusie praktijk en acrobatie door specialisten in hun vakgebied. Een extra invulling zal worden toegevoegd indien dat relevant wordt geacht. De cursussen bieden een fysieke training die verschillende perspectieven biedt voor geestelijk en lichamelijk bewustzijn. De studenten worden gestimuleerd om hun persoonlijke verbinding 'mind-body' te zoeken, te begrijpen en zich eigen te maken voor elk van de opgegeven cursussen.
Studenten moeten elk aspect van het programma lichamelijk bezitten en nadenken over de persoonlijke betekenis hiervan voor hun eigen lichaam, capaciteiten, visie en behoeften. Studenten dienen bewust na te denken over de kennis van deze complementaire trainingen, en hoe deze te integreren in de rest van hun opleidingsprogramma.</t>
  </si>
  <si>
    <t>Productiepraktijk 3 richt zich op de artistieke ontwikkeling van de studenten door middel van de volgende onderdelen: repertoire, workshops, masterclasses, creatie, choreografie (solo en groep), improvisatie, drama en muziek. Productiepraktijk omvat een reeks artistieke cursussen en projecten met nationale en internationale gastdocenten die de student aanspreken als danskunstenaar en een reeks vaardigheden en ervaringen aanreiken die relevant zijn om het professionele dansveld te betreden. 
In Repertoire leert en verkent de student bewegingsmateriaal van een bestaand stuk van een (gast)choreograaf en wordt dit in een een presentatievorm gegoten. De student embodies de choreografische ideeën en werkwijzen die verbonden zijn met de stijl en visie van de choreograaf en wordt aangemoedigd om de relatie tussen vorm en inhoud te onderzoeken. De student reflecteert op zijn/haar embodied connection en over de interpretatie van het bestaande dansmateriaal. Het materiaal wordt onderwezen door de choreograaf of een assistent/danseres van het gezelschap.  
In Creatie ervaren de studenten een creatief groepsproces dat leidt tot een creatie en presentatie. Het proces wordt begeleid door een (gast)choreograaf. De student verkent verschillende choreografische werkwijzen die gekoppeld zijn aan de stijl en visie van de choreograaf. De student neemt actief deel aan het proces van exploratie en compositie. In workshops of masterclasses nemen de studenten deel aan een ervaring met een danskunstenaar die vele vormen kan aannemen, variërend van een 2 uur durende workshop tot een week lang verblijf of symposium. Danskunstenaars worden uitgenodigd om hun persoonlijke visies voor studenten te delen om nieuwe werkmethoden of artistieke praktijken te ervaren. 
In solo-choreografie gaat de student een samenwerkingsverband aan waarbij de relatie tussen dans en muziek de centrale as is van onderzoek en eindwerk. Verschillende manieren van onderzoek en samenwerking worden tijdens het proces verkend en de student wordt aangemoedigd om zijn of haar eigen artistieke keuzes te maken. Tijdens de cursus krijgt de student choreografische input en coaching en (peer) feedback. Het eindresultaat wordt gepresenteerd in de vorm van een voorstelling van maximaal 10 minuten waarin dans en muziek live worden uitgevoerd. 
In groepschoreografie wordt aan studenten gevraagd om een stuk van maximaal 10 minuten te choreograferen dat wordt uitgevoerd door BA1 en BA2 dansstudenten. Het proces omvat de ontwikkeling van een thema vanuit een onderzoeksvraag en het uitwerken van een reeks artistieke en logistieke beslissingen. De onderzoeksvraag moet ook betrekking hebben op de Portfolio-taak van de studenten en op de Solo-choreografie van de studenten op een lineaire of niet-lineaire manier. Studenten worden aangespoord om aandacht te besteden aan alle onderdelen van hun proces: o.a. bewegingsgeneratie, ontwikkeling, variatie, manipulatie van materiaal, consolidatie, toepassing van choreografische en structurele middelen, delen, feedback en reflectie. De studenten worden ook aangespoord om te experimenteren met verschillende vormen van uitvoering.  Naast de focus op de creatie wordt van de studenten ook verwacht dat ze een constructieve werkomgeving creëren, waar zowel zijzelf als hun dansers zich veilig voelen om hun dans- en choreografische vaardigheden maximaal uit te dagen. In Improvisation passen de studenten hun kennis van de Conscious Release Method toe in andere elementen van expressie: het gebruik van geluid, het verkennen van de stem en het gebruik van tekst. De studenten blijven werken aan het verdiepen van de essentiële basisprincipes van de cursus en hun integratie in andere gebieden, en het proces zal resulteren in een creatie om de principes volledig te belichamen in de uitvoering. 
In Drama, na een gezamenlijke lezing van het tekstmateriaal, daagt de cursus de studenten uit om een partner en een scène uit de tekst te vinden en deze te ontwikkelen in een repetitiesetting om deze aan het eind van de cursus uit te voeren. De gekozen scène moet worden beschouwd als een persoonlijk en gezamenlijk gemaakt artistiek theaterstuk, losgesneden van de oorspronkelijke bedoeling en/of verhaallijn van de originele volledige tekst en is een scenische toepassing van de creatieve theatrale verbeelding die uit de samenwerking van de partners voortkomt. 
De productiepraktijk als cluster van vakken brengt studenten in contact met verschillende elementen van het professionele dansveld met kunstenaars die actief zijn in het veld, en biedt een brede waaier aan ervaringen van de artistieke praktijk, stijlen en methodologieën. Studenten analyseren hun relatie met elke ervaren praktijk en de resonantie die elk van hen heeft binnen hun eigen ontwikkeling als danskunstenaar.</t>
  </si>
  <si>
    <t>Old Leerinhoud BAMAFLEX</t>
  </si>
  <si>
    <t xml:space="preserve">Portfolio is een doorlopende cursus van jaar 1 tot en met 3 die studenten de mogelijkheid biedt om hun eigen artistieke identiteit in relatie tot het dansveld te omarmen, te onderzoeken en te analyseren. De belangrijkste activiteiten zijn luisteren, lezen, schrijven, discussiëren en visualiseren. In de lessen Portfolio, wordt persoonlijk schrijven (manifest, bewegingsdagboek, blogrecensie) gecombineerd met analytisch schrijven, te beginnen met het schrijven van krantenrecensies in het eerste jaar, het definiëren van een onderzoeksvraag en het schrijven van essays in het tweede jaar, eindigend met een onderzoeksartikel over hun eigen artistieke creatie in het derde jaar. Dit alles met de nadruk op manieren om hun standpunten te definiëren, te verduidelijken en te beargumenteren.
De twee takken (de lessen Atlas en de lessen rond schrijven) begeleiden beide de studenten bij het ontwikkelen van een gearticuleerde aanpak naar een afgebakend onderzoeksgebied van hun eigen belang.  In Portfolio 3 wordt de studenten gevraagd een onderzoeksessay op te stellen met een afsluitende en grondige onderzoeksvraag, die een duidelijke relatie moet hebben met hun eigen solo- en groepscreaties.
Deze embodied onderzoekspraktijk functioneert als een pre- of postdramaturgie van hun creatie en situeert zich in het bredere dansveld en danskritische veld. Om dit te ontwikkelen leren de studenten, naast het definiëren van een onderzoeksonderwerp, ook hoe dit te onderzoeken, hoe het te structureren, hoe ze de inhoud van hun tekst kunnen structureren, hoe ze persoonlijke reflecties kunnen invoegen in een academische schrijfstijl en hoe ze kunnen citeren, parafraseren en verwijzen naar de bron.
</t>
  </si>
  <si>
    <t>Project is een optionele cursus waarbij een student ervoor kan kiezen om deel te nemen aan een persoonlijk project dat geen deel uitmaakt van het reguliere programma. Het project kan vele vormen aannemen, maar moet een persoonlijke investering in een artistiek proces omvatten. Studenten zijn verantwoordelijk voor de organisatie en het beheer van het project, zowel in relatie tot het project zelf als in relatie tot de rest van het studieprogramma. Studenten worden gemotiveerd om een project te ondernemen waarbij de artistieke drive op zelfstandige wijze wordt aangestuurd en zal bijdragen aan de ontwikkeling van de studenten als danskunstenaar.</t>
  </si>
  <si>
    <t>Stage is een keuzevak waarbij een student ervoor kan kiezen om stage te volgen bij een gezelschap of choreograaf. De student moet zich kandidaat stellen, moet zich organiseren en communiceren over alle aspecten van de stage met de coördinatoren van de opleiding, vooraleer hij/zij een contract kan af te sluiten met het gezelschap. De stage moet een rol vervullen in de artistieke vorming van de student en bijdragen aan de vorming van zijn/haar persoonlijke artistieke visie. De student is verantwoordelijk voor de organisatie en het verloop van de stage, zowel in relatie tot het project zelf als in relatie tot de rest van het opleidingsprogramma. Studenten worden gemotiveerd om een stage te londernemen  vanwege een artistiek belang dat op zelfstandige wijze wordt aangestuurd en zal bijdragen aan de ontwikkeling van de studenten als danskunstenaar.</t>
  </si>
  <si>
    <t>PBADANS_LDDT1.1</t>
  </si>
  <si>
    <t>PBADANS_LDDT1.2</t>
  </si>
  <si>
    <t>PBADANS_LDDT1.3</t>
  </si>
  <si>
    <t>PBADANS_LDDT1.4</t>
  </si>
  <si>
    <t>PBADANS_LDDT1.5</t>
  </si>
  <si>
    <t>PBADANS_LDDT1.6</t>
  </si>
  <si>
    <t>PBADANS_LDDT1.7</t>
  </si>
  <si>
    <t>PBADANS_LDDT1.8</t>
  </si>
  <si>
    <t>PBADANS_LDDT1.9</t>
  </si>
  <si>
    <t>PBADANS_LDDT1.10</t>
  </si>
  <si>
    <t>PBADANS_LDDT1.11</t>
  </si>
  <si>
    <t>PBADANS_LDDT1.12</t>
  </si>
  <si>
    <t>PBADANS_LDDT1.13</t>
  </si>
  <si>
    <t>PBADANS_LDDT1.14</t>
  </si>
  <si>
    <t>PBADANS_LDDT1.15</t>
  </si>
  <si>
    <t>PBADANS_LDCT1.1</t>
  </si>
  <si>
    <t>PBADANS_LDCT1.2</t>
  </si>
  <si>
    <t>PBADANS_LDCT1.3</t>
  </si>
  <si>
    <t>PBADANS_LDCT1.4</t>
  </si>
  <si>
    <t>PBADANS_LDCT1.5</t>
  </si>
  <si>
    <t>PBADANS_LDCT1.6</t>
  </si>
  <si>
    <t>PBADANS_LDCT1.7</t>
  </si>
  <si>
    <t>PBADANS_LDCT1.8</t>
  </si>
  <si>
    <t>PBADANS_LDCT1.9</t>
  </si>
  <si>
    <t>PBADANS_LDCT1.10</t>
  </si>
  <si>
    <t>PBADANS_LDCT1.11</t>
  </si>
  <si>
    <t>PBADANS_LDPP1.1</t>
  </si>
  <si>
    <t>PBADANS_LDPP1.2</t>
  </si>
  <si>
    <t>PBADANS_LDPP1.3</t>
  </si>
  <si>
    <t>PBADANS_LDPP1.4</t>
  </si>
  <si>
    <t>PBADANS_LDPP1.5</t>
  </si>
  <si>
    <t>PBADANS_LDPP1.6</t>
  </si>
  <si>
    <t>PBADANS_LDPP1.7</t>
  </si>
  <si>
    <t>PBADANS_LDPP1.8</t>
  </si>
  <si>
    <t>PBADANS_LDPP1.9</t>
  </si>
  <si>
    <t>PBADANS_LDPP1.10</t>
  </si>
  <si>
    <t>PBADANS_LDPP1.11</t>
  </si>
  <si>
    <t>PBADANS_LDPP1.12</t>
  </si>
  <si>
    <t>PBADANS_LDPP1.13</t>
  </si>
  <si>
    <t>PBADANS_LDC1.1</t>
  </si>
  <si>
    <t>PBADANS_LDC1.2</t>
  </si>
  <si>
    <t>PBADANS_LDC1.3</t>
  </si>
  <si>
    <t>PBADANS_LDC1.4</t>
  </si>
  <si>
    <t>PBADANS_LDC1.5</t>
  </si>
  <si>
    <t>PBADANS_LDC1.6</t>
  </si>
  <si>
    <t>PBADANS_LDC1.7</t>
  </si>
  <si>
    <t>PBADANS_LDI1.1</t>
  </si>
  <si>
    <t>PBADANS_LDI1.2</t>
  </si>
  <si>
    <t>PBADANS_LDI1.3</t>
  </si>
  <si>
    <t>PBADANS_LDI1.4</t>
  </si>
  <si>
    <t>PBADANS_LDI1.5</t>
  </si>
  <si>
    <t>PBADANS_LDI1.6</t>
  </si>
  <si>
    <t>PBADANS_LDI1.7</t>
  </si>
  <si>
    <t>PBADANS_LDD1.1</t>
  </si>
  <si>
    <t>PBADANS_LDD1.2</t>
  </si>
  <si>
    <t>PBADANS_LDD1.3</t>
  </si>
  <si>
    <t>PBADANS_LDD1.4</t>
  </si>
  <si>
    <t>PBADANS_LDD1.5</t>
  </si>
  <si>
    <t>PBADANS_LDD1.6</t>
  </si>
  <si>
    <t>PBADANS_LDP1.1</t>
  </si>
  <si>
    <t>PBADANS_LDP1.2</t>
  </si>
  <si>
    <t>PBADANS_LDP1.3</t>
  </si>
  <si>
    <t>PBADANS_LDP1.4</t>
  </si>
  <si>
    <t>PBADANS_LDP1.5</t>
  </si>
  <si>
    <t>PBADANS_LDDH1.1</t>
  </si>
  <si>
    <t>PBADANS_LDDH1.2</t>
  </si>
  <si>
    <t>PBADANS_LDDH1.3</t>
  </si>
  <si>
    <t>PBADANS_LDDH1.4</t>
  </si>
  <si>
    <t>PBADANS_LDM1.1</t>
  </si>
  <si>
    <t>PBADANS_LDM1.2</t>
  </si>
  <si>
    <t>PBADANS_LDM1.3</t>
  </si>
  <si>
    <t>PBADANS_LDM1.4</t>
  </si>
  <si>
    <t>PBADANS_LDM1.5</t>
  </si>
  <si>
    <t>PBADANS_LDM1.6</t>
  </si>
  <si>
    <t>PBADANS_LDM1.7</t>
  </si>
  <si>
    <t>PBADANS_LDDT2.1</t>
  </si>
  <si>
    <t>PBADANS_LDDT2.2</t>
  </si>
  <si>
    <t>PBADANS_LDDT2.3</t>
  </si>
  <si>
    <t>PBADANS_LDDT2.4</t>
  </si>
  <si>
    <t>PBADANS_LDDT2.5</t>
  </si>
  <si>
    <t>PBADANS_LDDT2.6</t>
  </si>
  <si>
    <t>PBADANS_LDDT2.7</t>
  </si>
  <si>
    <t>PBADANS_LDDT2.8</t>
  </si>
  <si>
    <t>PBADANS_LDDT2.9</t>
  </si>
  <si>
    <t>PBADANS_LDDT2.10</t>
  </si>
  <si>
    <t>PBADANS_LDDT2.11</t>
  </si>
  <si>
    <t>PBADANS_LDDT2.12</t>
  </si>
  <si>
    <t>PBADANS_LDDT2.13</t>
  </si>
  <si>
    <t>PBADANS_LDDT2.14</t>
  </si>
  <si>
    <t>PBADANS_LDDT2.15</t>
  </si>
  <si>
    <t>PBADANS_LDCT2.1</t>
  </si>
  <si>
    <t>PBADANS_LDCT2.2</t>
  </si>
  <si>
    <t>PBADANS_LDCT2.3</t>
  </si>
  <si>
    <t>PBADANS_LDCT2.4</t>
  </si>
  <si>
    <t>PBADANS_LDCT2.5</t>
  </si>
  <si>
    <t>PBADANS_LDCT2.6</t>
  </si>
  <si>
    <t>PBADANS_LDCT2.7</t>
  </si>
  <si>
    <t>PBADANS_LDCT2.8</t>
  </si>
  <si>
    <t>PBADANS_LDCT2.9</t>
  </si>
  <si>
    <t>PBADANS_LDCT2.10</t>
  </si>
  <si>
    <t>PBADANS_LDCT2.11</t>
  </si>
  <si>
    <t>PBADANS_LDCT2.12</t>
  </si>
  <si>
    <t>PBADANS_LDPP2.1</t>
  </si>
  <si>
    <t>PBADANS_LDPP2.2</t>
  </si>
  <si>
    <t>PBADANS_LDPP2.3</t>
  </si>
  <si>
    <t>PBADANS_LDPP2.4</t>
  </si>
  <si>
    <t>PBADANS_LDPP2.5</t>
  </si>
  <si>
    <t>PBADANS_LDPP2.6</t>
  </si>
  <si>
    <t>PBADANS_LDPP2.7</t>
  </si>
  <si>
    <t>PBADANS_LDPP2.8</t>
  </si>
  <si>
    <t>PBADANS_LDPP2.9</t>
  </si>
  <si>
    <t>PBADANS_LDPP2.10</t>
  </si>
  <si>
    <t>PBADANS_LDPP2.11</t>
  </si>
  <si>
    <t>PBADANS_LDPP2.12</t>
  </si>
  <si>
    <t>PBADANS_LDPP2.13</t>
  </si>
  <si>
    <t>PBADANS_LDPP2.14</t>
  </si>
  <si>
    <t>PBADANS_LDC2.1</t>
  </si>
  <si>
    <t>PBADANS_LDC2.2</t>
  </si>
  <si>
    <t>PBADANS_LDC2.3</t>
  </si>
  <si>
    <t>PBADANS_LDC2.4</t>
  </si>
  <si>
    <t>PBADANS_LDC2.5</t>
  </si>
  <si>
    <t>PBADANS_LDC2.6</t>
  </si>
  <si>
    <t>PBADANS_LDC2.7</t>
  </si>
  <si>
    <t>PBADANS_LDC2.8</t>
  </si>
  <si>
    <t>PBADANS_LDC2.9</t>
  </si>
  <si>
    <t>PBADANS_LDC2.10</t>
  </si>
  <si>
    <t>PBADANS_LDI2.1</t>
  </si>
  <si>
    <t>PBADANS_LDI2.2</t>
  </si>
  <si>
    <t>PBADANS_LDI2.3</t>
  </si>
  <si>
    <t>PBADANS_LDI2.4</t>
  </si>
  <si>
    <t>PBADANS_LDI2.5</t>
  </si>
  <si>
    <t>PBADANS_LDI2.6</t>
  </si>
  <si>
    <t>PBADANS_LDI2.7</t>
  </si>
  <si>
    <t>PBADANS_LDI2.8</t>
  </si>
  <si>
    <t>PBADANS_LDI2.9</t>
  </si>
  <si>
    <t>PBADANS_LDD2.1</t>
  </si>
  <si>
    <t>PBADANS_LDD2.2</t>
  </si>
  <si>
    <t>PBADANS_LDD2.3</t>
  </si>
  <si>
    <t>PBADANS_LDD2.4</t>
  </si>
  <si>
    <t>PBADANS_LDD2.5</t>
  </si>
  <si>
    <t>PBADANS_LDD2.6</t>
  </si>
  <si>
    <t>PBADANS_LDP2.1</t>
  </si>
  <si>
    <t>PBADANS_LDP2.2</t>
  </si>
  <si>
    <t>PBADANS_LDP2.3</t>
  </si>
  <si>
    <t>PBADANS_LDP2.4</t>
  </si>
  <si>
    <t>PBADANS_LDDH2.1</t>
  </si>
  <si>
    <t>PBADANS_LDDH2.2</t>
  </si>
  <si>
    <t>PBADANS_LDDH2.3</t>
  </si>
  <si>
    <t>PBADANS_LDDH2.4</t>
  </si>
  <si>
    <t>PBADANS_LDM2.1</t>
  </si>
  <si>
    <t>PBADANS_LDM2.2</t>
  </si>
  <si>
    <t>PBADANS_LDM2.3</t>
  </si>
  <si>
    <t>PBADANS_LDM2.4</t>
  </si>
  <si>
    <t>PBADANS_LDM2.5</t>
  </si>
  <si>
    <t>PBADANS_LDM2.6</t>
  </si>
  <si>
    <t>PBADANS_LDM2.7</t>
  </si>
  <si>
    <t>PBADANS_LDM2.8</t>
  </si>
  <si>
    <t>PBADANS_LDDT3.1</t>
  </si>
  <si>
    <t>PBADANS_LDDT3.2</t>
  </si>
  <si>
    <t>PBADANS_LDDT3.3</t>
  </si>
  <si>
    <t>PBADANS_LDDT3.4</t>
  </si>
  <si>
    <t>PBADANS_LDDT3.5</t>
  </si>
  <si>
    <t>PBADANS_LDDT3.6</t>
  </si>
  <si>
    <t>PBADANS_LDDT3.7</t>
  </si>
  <si>
    <t>PBADANS_LDDT3.8</t>
  </si>
  <si>
    <t>PBADANS_LDDT3.9</t>
  </si>
  <si>
    <t>PBADANS_LDDT3.10</t>
  </si>
  <si>
    <t>PBADANS_LDDT3.11</t>
  </si>
  <si>
    <t>PBADANS_LDDT3.12</t>
  </si>
  <si>
    <t>PBADANS_LDDT3.13</t>
  </si>
  <si>
    <t>PBADANS_LDDT3.14</t>
  </si>
  <si>
    <t>PBADANS_LDDT3.15</t>
  </si>
  <si>
    <t>PBADANS_LDDT3.16</t>
  </si>
  <si>
    <t>PBADANS_LDCT3.1</t>
  </si>
  <si>
    <t>PBADANS_LDCT3.2</t>
  </si>
  <si>
    <t>PBADANS_LDCT3.3</t>
  </si>
  <si>
    <t>PBADANS_LDCT3.4</t>
  </si>
  <si>
    <t>PBADANS_LDCT3.5</t>
  </si>
  <si>
    <t>PBADANS_LDCT3.6</t>
  </si>
  <si>
    <t>PBADANS_LDCT3.7</t>
  </si>
  <si>
    <t>PBADANS_LDCT3.8</t>
  </si>
  <si>
    <t>PBADANS_LDCT3.9</t>
  </si>
  <si>
    <t>PBADANS_LDPP3.1</t>
  </si>
  <si>
    <t>PBADANS_LDPP3.2</t>
  </si>
  <si>
    <t>PBADANS_LDPP3.3</t>
  </si>
  <si>
    <t>PBADANS_LDPP3.4</t>
  </si>
  <si>
    <t>PBADANS_LDPP3.5</t>
  </si>
  <si>
    <t>PBADANS_LDPP3.6</t>
  </si>
  <si>
    <t>PBADANS_LDPP3.7</t>
  </si>
  <si>
    <t>PBADANS_LDPP3.8</t>
  </si>
  <si>
    <t>PBADANS_LDPP3.9</t>
  </si>
  <si>
    <t>PBADANS_LDPP3.10</t>
  </si>
  <si>
    <t>PBADANS_LDPP3.11</t>
  </si>
  <si>
    <t>PBADANS_LDPP3.12</t>
  </si>
  <si>
    <t>PBADANS_LDPP3.13</t>
  </si>
  <si>
    <t>PBADANS_LDPP3.14</t>
  </si>
  <si>
    <t>PBADANS_LDPP3.15</t>
  </si>
  <si>
    <t>PBADANS_LDP3.1</t>
  </si>
  <si>
    <t>PBADANS_LDP3.2</t>
  </si>
  <si>
    <t>PBADANS_LDP3.3</t>
  </si>
  <si>
    <t>PBADANS_LDP3.4</t>
  </si>
  <si>
    <t>PBADANS_LDP3.5</t>
  </si>
  <si>
    <t>PBADANS_LDP3.6</t>
  </si>
  <si>
    <t>PBADANS_LDP3.7</t>
  </si>
  <si>
    <t>PBADANS_LDOCS3.1</t>
  </si>
  <si>
    <t>PBADANS_LDOCS3.2</t>
  </si>
  <si>
    <t>PBADANS_LDOCS3.3</t>
  </si>
  <si>
    <t>PBADANS_LDOCS3.4</t>
  </si>
  <si>
    <t>PBADANS_LDOCS3.5</t>
  </si>
  <si>
    <t>PBADANS_LDOCS3.6</t>
  </si>
  <si>
    <t>PBADANS_LDOCS3.7</t>
  </si>
  <si>
    <t>PBADANS_LDOCS3.8</t>
  </si>
  <si>
    <t>PBADANS_LDOCP3.1</t>
  </si>
  <si>
    <t>PBADANS_LDOCP3.2</t>
  </si>
  <si>
    <t>PBADANS_LDOCP3.3</t>
  </si>
  <si>
    <t>PBADANS_LDOCP3.4</t>
  </si>
  <si>
    <t>PBADANS_LDOCP3.5</t>
  </si>
  <si>
    <t>PBADANS_LDOCP3.6</t>
  </si>
  <si>
    <t>PBADANS_LDOCP3.7</t>
  </si>
  <si>
    <t>PBADANS_LDOCP3.8</t>
  </si>
  <si>
    <t>Invests in artistic research utilising a range of methodologies to result in creative processes that challenges personal practice</t>
  </si>
  <si>
    <t>Can identify own artistic voice and articulate its characteristics</t>
  </si>
  <si>
    <t>Process</t>
  </si>
  <si>
    <t>Product</t>
  </si>
  <si>
    <t>x</t>
  </si>
  <si>
    <t>Is able to guide a process in a collaborative setting</t>
  </si>
  <si>
    <t>Invests in artistic expression and communicating a choreographic intent</t>
  </si>
  <si>
    <t>Critically reflects on own artistic practice within a broader historical and contemporary artistic context</t>
  </si>
  <si>
    <t>Defines and articulates own research and explores it through both theoretical and artistic processes both in spoken and written word</t>
  </si>
  <si>
    <t>Contributes to a critical and constructive dialogue with peers about artistic research</t>
  </si>
  <si>
    <t>Shares research, and departure from a research question in a clear and well structured text</t>
  </si>
  <si>
    <t>Analyses the possibilities of own body and works wisely with these potentials and limitations</t>
  </si>
  <si>
    <t>Investigates links between taught techniques and other aspects in the curriculum to enhance understanding and embodiment</t>
  </si>
  <si>
    <t>Employs intrinsic motivation to challenge personal boundaries</t>
  </si>
  <si>
    <t>Analyses and reflects on the possibilities of own body and works wisely with these potentials and limitations</t>
  </si>
  <si>
    <t>Integrates and analyses knowledge of taught techniques and other courses in the curriculum to enhance understanding and embodiment</t>
  </si>
  <si>
    <t>Utilises a problem solving attitude to work with challenges within a technique</t>
  </si>
  <si>
    <t>Employs intrinsic motivation to challenge and extend personal boundaries</t>
  </si>
  <si>
    <t>Embodies and integrates the propositions from each teacher</t>
  </si>
  <si>
    <t>Invests in, evaluates and applies the possibilities of own mind/body and works wisely with these potentials and limitations</t>
  </si>
  <si>
    <t>Integrates and transfers knowledge between taught techniques and other courses in the curriculum to enhance understanding and embodiment</t>
  </si>
  <si>
    <t>Embodies a sensory awareness of own physical possibilities</t>
  </si>
  <si>
    <t>Masters the technical level necessary to enter the professional dance domain</t>
  </si>
  <si>
    <t xml:space="preserve">Invests fully and actively participates in each discipline studied </t>
  </si>
  <si>
    <t>Embodies material at a fundamental level in each discipline studied</t>
  </si>
  <si>
    <t>Analyses and explores personal capacities to realise material within own individuality</t>
  </si>
  <si>
    <t>Reflects upon how different classes interconnect and utilises this throughout their practice</t>
  </si>
  <si>
    <t>Demonstrates developing articulacy and vocabulary awareness when discussing movement in physical language, spoken and written word</t>
  </si>
  <si>
    <t>Investigates each body of knowledge in order to enter relevant discourse</t>
  </si>
  <si>
    <t>Embodies material at an evolving level in each discipline studied</t>
  </si>
  <si>
    <t>Analyses and explores personal capacities to flexibly realise material and suitably adapt for own unique individuality</t>
  </si>
  <si>
    <t xml:space="preserve">Explores the relevance of each body of knowledge to investigate personal connectivity </t>
  </si>
  <si>
    <t>Reflects upon how different classes interconnect and incorporates this knowledge to invest in the practice</t>
  </si>
  <si>
    <t>Critically reflects upon each body of knowledge in order to cultivate relevant discourse</t>
  </si>
  <si>
    <t>Defines individual goals and adapts physical needs for training own body</t>
  </si>
  <si>
    <t>Analyses and explores personal capacities to flexibly realise material and challenge individuality</t>
  </si>
  <si>
    <t>Widely reflects and integrates knowledge to maintain a healthy body and mind for long term sustainability</t>
  </si>
  <si>
    <t>Reflects upon how different classes interconnect and investigates this throughout their practice</t>
  </si>
  <si>
    <t>Evaluates and redefines own goals and adapts physical needs for training own body</t>
  </si>
  <si>
    <t>Is aware of the broader artistic context of a choreography/choreographer</t>
  </si>
  <si>
    <t>Utilises and explores skills from other courses in the execution and exploration of repertoire and creations</t>
  </si>
  <si>
    <t>Develops and incorporates dance technical- and performative skills during process and performance</t>
  </si>
  <si>
    <t>Reflects on the broader artistic context of the choreography/choreographer</t>
  </si>
  <si>
    <t>Analyses and processes a diversity of movement propositions, compositional ideas and methodologies linked to the style and vision of a choreographer</t>
  </si>
  <si>
    <t>Investigates, embodies and integrates skills from other courses in the execution and exploration of repertoire and creations</t>
  </si>
  <si>
    <t>Performs material with the relevant intention and expression</t>
  </si>
  <si>
    <t>Translates a diversity of movement propositions, compositional ideas and methodologies linked to the style and vision of a choreographer</t>
  </si>
  <si>
    <t>Investigates, transfers and embodies skills from other courses in the execution and exploration of repertoire and creations</t>
  </si>
  <si>
    <t>Presents work in resonance with original form, content and own performativity</t>
  </si>
  <si>
    <t>Explores personal movement and choreographic interest and aesthetic</t>
  </si>
  <si>
    <t>Can enter into a dialogue with peers about developing artistic voice</t>
  </si>
  <si>
    <t>Can begin to identify own artistic voice and can articulate about its characteristics</t>
  </si>
  <si>
    <t>Develops sensitivity and self awareness in creating own material</t>
  </si>
  <si>
    <t>Explores improvisation as a compositional practice</t>
  </si>
  <si>
    <t>Investigates methods to express an inner world</t>
  </si>
  <si>
    <t>Analyses space and its capacity to build tension between performers</t>
  </si>
  <si>
    <t>Comprehends key evolutions, themes and protagonists within dance history in relation to their wider art-historical context</t>
  </si>
  <si>
    <t>Understands and reflects on the relation between (historical) artistic discourses and practices with social and political ideologies</t>
  </si>
  <si>
    <t>Demonstrates a basic understanding of metahistorical processes and challenges related to the construction of dance history</t>
  </si>
  <si>
    <t>Understands, creates and plays different rhythmical structures</t>
  </si>
  <si>
    <t>Investigates and identifies personal movement and choreographic interest and aesthetic</t>
  </si>
  <si>
    <t>Reflects on how methodologies resonate with own artistic practice and voice</t>
  </si>
  <si>
    <t>Can enter into a critical and constructive dialogue with peers about artistic work</t>
  </si>
  <si>
    <t>Can identify own artistic voice and can articulate about its characteristics</t>
  </si>
  <si>
    <t>Investigates improvisation as a compositional practice</t>
  </si>
  <si>
    <t>Uses space as a dramatic element</t>
  </si>
  <si>
    <t>Develops a personal writing style that demonstrates ability to observe, reflect and analyse</t>
  </si>
  <si>
    <t>Can define, explore and articulate a personal research topic</t>
  </si>
  <si>
    <t>Demonstrates awareness and insight between the different fields of practice and thinking in historical studies</t>
  </si>
  <si>
    <t>Embodies, creates and plays different rhythmical structures</t>
  </si>
  <si>
    <t>Integrates own rhythms in a movement phrase</t>
  </si>
  <si>
    <t xml:space="preserve">Analyses and reflects on how a given rhythm can be physically translated  </t>
  </si>
  <si>
    <t>Understands and utilises music terminology</t>
  </si>
  <si>
    <t>Reflects on the impact and meaning-making music has on personal movement language</t>
  </si>
  <si>
    <t>OLR BACHELOR DANCE ENG</t>
  </si>
  <si>
    <t>OLR1</t>
  </si>
  <si>
    <t>embodies a wide range of dance skills</t>
  </si>
  <si>
    <t>OLR2</t>
  </si>
  <si>
    <t>invests in diverse physical practices to support mind-body awareness and connection</t>
  </si>
  <si>
    <t>OLR3</t>
  </si>
  <si>
    <t>broadly integrates skills and knowledge in order to develop a sustainable dance practice</t>
  </si>
  <si>
    <t>OLR4</t>
  </si>
  <si>
    <t>engages in, interprets, translates and performs creative dance projects</t>
  </si>
  <si>
    <t>OLR5</t>
  </si>
  <si>
    <t>develops and expresses a personal voice within the conceptualisation and creation of own artistic work</t>
  </si>
  <si>
    <t>OLR6</t>
  </si>
  <si>
    <t>interacts and collaborates with other disciplines and practices</t>
  </si>
  <si>
    <t>OLR7</t>
  </si>
  <si>
    <t xml:space="preserve">comprehends historical and current cultural and social frameworks </t>
  </si>
  <si>
    <t>OLR8</t>
  </si>
  <si>
    <t>critically reflects upon own artistic practice to situate and engage within diverse social and artistic contexts</t>
  </si>
  <si>
    <t>OLR9</t>
  </si>
  <si>
    <t>investigates, digests and engages in current arts research</t>
  </si>
  <si>
    <t>OLR10</t>
  </si>
  <si>
    <t xml:space="preserve">has self-discipline, organizational self-reliance and entrepreneurial skills to sustain and develop own artistic practice </t>
  </si>
  <si>
    <t>OLR11</t>
  </si>
  <si>
    <t>uses relevant social and group dynamics skills to contribute to, share and take responsibility in diverse group settings</t>
  </si>
  <si>
    <t>OLR12</t>
  </si>
  <si>
    <t>uses relevant skills to communicate and dialogue with diverse target groups</t>
  </si>
  <si>
    <t>academic year 2020-2021</t>
  </si>
  <si>
    <t>SCHOOL OF ARTS - KONINKLIJK CONSERVATORIUM ANTWERPEN- AP HOGESCHOOL</t>
  </si>
  <si>
    <t>PROGRAMMES DANCE</t>
  </si>
  <si>
    <t>Bachelor 1</t>
  </si>
  <si>
    <t>Course unit</t>
  </si>
  <si>
    <t>contact hours</t>
  </si>
  <si>
    <t>study time</t>
  </si>
  <si>
    <t>study load</t>
  </si>
  <si>
    <t>credits</t>
  </si>
  <si>
    <t>Dance training 1: contemporary and classical ballet</t>
  </si>
  <si>
    <t>Complementary training 1: yoga, analysis, anatomy, condition, nutrition plus relevant others</t>
  </si>
  <si>
    <t>Production practice 1: workshops, creations</t>
  </si>
  <si>
    <t>Composition/ choreography 1</t>
  </si>
  <si>
    <t>Improvisation 1</t>
  </si>
  <si>
    <t>Drama 1</t>
  </si>
  <si>
    <t>Portfolio 1</t>
  </si>
  <si>
    <t>Dance history 1</t>
  </si>
  <si>
    <t>Music 1</t>
  </si>
  <si>
    <t>Total</t>
  </si>
  <si>
    <t>Bachelor 2</t>
  </si>
  <si>
    <t>Dance training 2: contemporary and classical ballet</t>
  </si>
  <si>
    <t>Complementary training 2: yoga, analysis, anatomy, condition, nutrition plus relevant others</t>
  </si>
  <si>
    <t>Production practice 2: workshops, creations</t>
  </si>
  <si>
    <t>Composition/ choreography 2</t>
  </si>
  <si>
    <t>Improvisation 2</t>
  </si>
  <si>
    <t>Drama 2</t>
  </si>
  <si>
    <t>Portfolio 2</t>
  </si>
  <si>
    <t>Dance history 2</t>
  </si>
  <si>
    <t>Music 2</t>
  </si>
  <si>
    <t>Optional course</t>
  </si>
  <si>
    <t>Bachelor 3</t>
  </si>
  <si>
    <t>Dance training 3: contemporary and classical ballet</t>
  </si>
  <si>
    <t>Complementary training 3: yoga, condition plus relevant others</t>
  </si>
  <si>
    <t>Production practice 3: drama, music, improvisation, creation, workshops</t>
  </si>
  <si>
    <t>Bachelor exam</t>
  </si>
  <si>
    <t>Group choreography</t>
  </si>
  <si>
    <t>Solo choreography</t>
  </si>
  <si>
    <t>Research paper</t>
  </si>
  <si>
    <t>Optional courses</t>
  </si>
  <si>
    <t>from offer of Royal Conservatoire Antwerp &amp; Association University and University colleges Antwerp</t>
  </si>
  <si>
    <t>Studium Generale</t>
  </si>
  <si>
    <t>Student participation</t>
  </si>
  <si>
    <t>Introduction to the Arts &amp; Humanities 1</t>
  </si>
  <si>
    <t>Introduction to the Arts &amp; Humanities 2</t>
  </si>
  <si>
    <t>Artist in society</t>
  </si>
  <si>
    <t>Keuzevakken</t>
  </si>
  <si>
    <t>Danstraining 1</t>
  </si>
  <si>
    <t>Complementaire training 1</t>
  </si>
  <si>
    <t>Compositie/choreografie 1</t>
  </si>
  <si>
    <t>Improvisatie 1</t>
  </si>
  <si>
    <t>Muziek 1</t>
  </si>
  <si>
    <t>Productiepraktijk 1</t>
  </si>
  <si>
    <t>Dansgeschiedenis 1</t>
  </si>
  <si>
    <t>Danstraining 2</t>
  </si>
  <si>
    <t>Complementaire training 2</t>
  </si>
  <si>
    <t>Compositie/choreografie 2</t>
  </si>
  <si>
    <t>Improvisatie 2</t>
  </si>
  <si>
    <t>Muziek 2</t>
  </si>
  <si>
    <t>Productiepraktijk 2</t>
  </si>
  <si>
    <t>Dansgeschiedenis 2</t>
  </si>
  <si>
    <t>Keuzevak 2</t>
  </si>
  <si>
    <t>Danstraining 3</t>
  </si>
  <si>
    <t>Complementaire training 3</t>
  </si>
  <si>
    <t>Productiepraktijk 3</t>
  </si>
  <si>
    <t>Bachelor exam: Group Choreography</t>
  </si>
  <si>
    <t>Bachelor exam: Solo Choreography</t>
  </si>
  <si>
    <t>Bachelor exam: Research paper</t>
  </si>
  <si>
    <t>Keuzevak 3</t>
  </si>
  <si>
    <t>Student Participation</t>
  </si>
  <si>
    <t>Introduction to Arts and Humanities 1</t>
  </si>
  <si>
    <t>Introduction to Arts and Humanities 2</t>
  </si>
  <si>
    <t>Artist in Society</t>
  </si>
  <si>
    <t>Natalie Gordon</t>
  </si>
  <si>
    <t>Nienke Reehorst</t>
  </si>
  <si>
    <t>Tuur Marinus</t>
  </si>
  <si>
    <t>Yasemin Kandemir</t>
  </si>
  <si>
    <t>Albrik de Bois</t>
  </si>
  <si>
    <t>Portfolio 3</t>
  </si>
  <si>
    <t>OLR 1</t>
  </si>
  <si>
    <t>OLR 2</t>
  </si>
  <si>
    <t>OLR 3</t>
  </si>
  <si>
    <t>OLR 4</t>
  </si>
  <si>
    <t>OLR 5</t>
  </si>
  <si>
    <t>OLR 6</t>
  </si>
  <si>
    <t>OLR 7</t>
  </si>
  <si>
    <t>OLR 8</t>
  </si>
  <si>
    <t>OLR 9</t>
  </si>
  <si>
    <t>OLR 10</t>
  </si>
  <si>
    <t>OLR 11</t>
  </si>
  <si>
    <t>OLR 12</t>
  </si>
  <si>
    <t>Compositie/ choreografie 1</t>
  </si>
  <si>
    <t>Compositie/ choreografie 2</t>
  </si>
  <si>
    <t xml:space="preserve">Muziek 2 </t>
  </si>
  <si>
    <t>Keuze-olod</t>
  </si>
  <si>
    <t>Bachelor Exam: Group choreography</t>
  </si>
  <si>
    <t>Bachelor Exam: Solo choreography</t>
  </si>
  <si>
    <t>Bachelor Exam: Research paper</t>
  </si>
  <si>
    <t>Keuze-opleidingsonderdelen</t>
  </si>
  <si>
    <t>Stage</t>
  </si>
  <si>
    <t>Studium generale</t>
  </si>
  <si>
    <t>Studentenparticipatie</t>
  </si>
  <si>
    <t>Culturele stromingen 1</t>
  </si>
  <si>
    <t>Culturele stromingen 2</t>
  </si>
  <si>
    <t>DLR1</t>
  </si>
  <si>
    <t>DLR2</t>
  </si>
  <si>
    <t>DLR3</t>
  </si>
  <si>
    <t>DLR4</t>
  </si>
  <si>
    <t>DLR5</t>
  </si>
  <si>
    <t>DLR6</t>
  </si>
  <si>
    <t>DLR7</t>
  </si>
  <si>
    <t>DLR8</t>
  </si>
  <si>
    <t>Programme vs Domain Specific Learning Outcomes</t>
  </si>
  <si>
    <t>Knows and practices a wide variety of dance techniques;</t>
  </si>
  <si>
    <t>Is able to apply various techniques in an integrated way, in order to shape his own expression in the context of a dance production or in his / her specialization;</t>
  </si>
  <si>
    <t>Can develop, shape and express an artistic concept under supervision;</t>
  </si>
  <si>
    <t>Can situate and frame the international performing arts field, the wider artistic / cultural field (including other disciplines) and society</t>
  </si>
  <si>
    <t>Can reflect critically on the basis of a dance theoretical framework;</t>
  </si>
  <si>
    <t>Is aware of his / her contribution to an artistic creation, can communicate about this and enter into dialogue with a (target) audience;</t>
  </si>
  <si>
    <t>Has the discipline, organizational self-reliance and critical attitude to support and continue to develop (own) art practice;</t>
  </si>
  <si>
    <t>Can enter into various partnerships and interact with other artistic disciplines and practices.</t>
  </si>
  <si>
    <t>embodies a wide range of dance technical skills</t>
  </si>
  <si>
    <t>broadly integrates technical dance skills and knowledge in order to develop a sustainable dance practice</t>
  </si>
  <si>
    <t>VKS1</t>
  </si>
  <si>
    <t>VKS2</t>
  </si>
  <si>
    <t>VKS3</t>
  </si>
  <si>
    <t>VKS4</t>
  </si>
  <si>
    <t>VKS5</t>
  </si>
  <si>
    <t>VKS6</t>
  </si>
  <si>
    <t>Programme Specific Learning Outcomes (OLR)   vs.   Vlaams Kwalificatieniveau (VKS)</t>
  </si>
  <si>
    <t>Critically evaluates and combines knowledge and insights from a specific domain</t>
  </si>
  <si>
    <t>Applies complex specialised skills linked to research results</t>
  </si>
  <si>
    <t>Collects and interprets relevant data, and uses selected methods and tools innovatively to solve complex unfamiliar problems</t>
  </si>
  <si>
    <t>Acts in complex and specialised contexts</t>
  </si>
  <si>
    <t>Operates with full autonomy and a high degree of initiative</t>
  </si>
  <si>
    <t>Takes co-responsibility for determining collective results</t>
  </si>
  <si>
    <t>uses relevant social and group dynamics skills to contribute to and share responsibility in diverse group settings</t>
  </si>
  <si>
    <r>
      <rPr>
        <b/>
        <sz val="14"/>
        <color theme="1"/>
        <rFont val="Arial"/>
        <family val="2"/>
      </rPr>
      <t>Programme specific learning outcomes</t>
    </r>
    <r>
      <rPr>
        <b/>
        <sz val="11"/>
        <color theme="1"/>
        <rFont val="Arial"/>
        <family val="2"/>
      </rPr>
      <t xml:space="preserve">    
 </t>
    </r>
    <r>
      <rPr>
        <i/>
        <sz val="11"/>
        <color theme="1"/>
        <rFont val="Arial"/>
        <family val="2"/>
      </rPr>
      <t>the graduate of the Bachelor in Dance</t>
    </r>
  </si>
  <si>
    <t>Acquires an intellectual understanding of the concepts required for each dance technique explored at a fundamental level</t>
  </si>
  <si>
    <t>Acquires a physical understanding of the concepts required for each dance technique explored at a fundamental level</t>
  </si>
  <si>
    <t xml:space="preserve">Physically and intellectually embodies the concepts required for each dance technique explored    </t>
  </si>
  <si>
    <t xml:space="preserve">Acquires physical understanding of the concepts required for each dance technique explored    </t>
  </si>
  <si>
    <t xml:space="preserve">Acquires an intellectual understanding of the concepts required for each dance technique explored    </t>
  </si>
  <si>
    <t>Identifies and refines mind and body connections with each movement technique studied</t>
  </si>
  <si>
    <t>Analyses and redefines mind and body connections with each movement technique studied</t>
  </si>
  <si>
    <t>Identifies mind and body connections with each movement technique studied</t>
  </si>
  <si>
    <t>Reflects on own practice in order to gain an understanding of own potential</t>
  </si>
  <si>
    <t>Critically reflects and integrates feedback from self, peers and teachers</t>
  </si>
  <si>
    <t>Reflects and processes feedback from self, peers and teachers</t>
  </si>
  <si>
    <t>Critically reflects and processes feedback from self, peers and teachers</t>
  </si>
  <si>
    <t>Critically reflects on own practice to consolidate and challenge personal potential and recognise unique individuality</t>
  </si>
  <si>
    <t>Critically reflects on own practice to extend potential and recognise individuality</t>
  </si>
  <si>
    <t>Utilises a problem solving attitude to overcome challenges within a technique</t>
  </si>
  <si>
    <t>Utilises a problem solving attitude to meet challenges within a technique</t>
  </si>
  <si>
    <t>Explores a range of dynamics and utilises these to explore performativity within class material</t>
  </si>
  <si>
    <t>Explores appropriate use of muscle tension, release and breath for movement propositions</t>
  </si>
  <si>
    <t>Integrates relevant musical, phrasing and impulse choices within movement phrases</t>
  </si>
  <si>
    <t>Embodies material at an advance level in each discipline studied</t>
  </si>
  <si>
    <t>Understands muscle function, adaptation and movement efficiency in dance training and recognises individual needs</t>
  </si>
  <si>
    <t>Understands muscle function, adaptation and movement efficiency in dance training and incorporates individual needs</t>
  </si>
  <si>
    <t>Utilises relevant muscle function, adaptation and movement efficiency in dance training and incorporates individual needs</t>
  </si>
  <si>
    <t>Demonstrates required flexibility and creativity while working with diverse practices and bodies and in diverse environments</t>
  </si>
  <si>
    <t>Demonstrates required flexibility and extends creativity while working with diverse practices and bodies and in diverse environments</t>
  </si>
  <si>
    <t>Invests in experiencing and embracing a diversity of artistic visions</t>
  </si>
  <si>
    <t>Reflects and analyses the broader artistic context of the choreography/choreographer</t>
  </si>
  <si>
    <t>Can stimulate and contribute to a critical and constructive dialogue about an artistic process</t>
  </si>
  <si>
    <t>Authentically invests in movement investigation</t>
  </si>
  <si>
    <t>Analyses a personal connection and resonance to the form and content of a work</t>
  </si>
  <si>
    <t>Re-defines technical- and performative skills during process and performance</t>
  </si>
  <si>
    <t>Manages the responsibility of functioning as an individual within a class group</t>
  </si>
  <si>
    <t>Invests fully in order to embrace the diversity of artistic visions</t>
  </si>
  <si>
    <t>Stimulates and contributes in artistic collaborative creative settings</t>
  </si>
  <si>
    <t>Explores basic choreographic tools</t>
  </si>
  <si>
    <t>Demonstrates experimental understanding of variables to manipulate material</t>
  </si>
  <si>
    <t>Begins to transmit an original intent and understands compositional and choreographic choices made to communicate this</t>
  </si>
  <si>
    <t xml:space="preserve">Invests in the exploration of space, concept and material in the realisation of a solo </t>
  </si>
  <si>
    <t>Demonstrates experiential and theoretical understanding of the different phases of a composition/choreographic process</t>
  </si>
  <si>
    <t xml:space="preserve">Utilises and contributes to a range of methodologies to give and receive physical and verbal feedback </t>
  </si>
  <si>
    <t>CHOREOGRAPHY 3 GROUP</t>
  </si>
  <si>
    <t>CHOREOGRAPHY 3 SOLO</t>
  </si>
  <si>
    <t>Identifies and challenges personal movement and choreographic interests and aesthetic</t>
  </si>
  <si>
    <t>Can observe, reflect on, and communicate about own creation from an artistic and production perspective</t>
  </si>
  <si>
    <t>Develops own artistic concept, movement practices and compositional tasks to create own work</t>
  </si>
  <si>
    <t>Develops a group artistic creation, departing from a research question and developing this into a performance</t>
  </si>
  <si>
    <t>Integrates and transfers experiences from a diversity of artistic visions into developing own artistic practice</t>
  </si>
  <si>
    <t>Develops an artistic creation, departing from a research question and developing this into a performance</t>
  </si>
  <si>
    <t>Enters into constructive dialogue with peers and tutors concerning a personal creation</t>
  </si>
  <si>
    <t>Acquires anatomical insight and skills in the use of voice</t>
  </si>
  <si>
    <t>Explores expressivity in voice</t>
  </si>
  <si>
    <t>Cultivates authenticity in stage presence</t>
  </si>
  <si>
    <t>Discovers and investigates sensitivity to text</t>
  </si>
  <si>
    <t>Nurtures an emotional response to text</t>
  </si>
  <si>
    <t>Gains insight and applies knowledge in the building of a scene</t>
  </si>
  <si>
    <t>Stimulates and contributes to a critical and constructive dialogue with peers about artistic research</t>
  </si>
  <si>
    <t>Reflects upon own position in the dance field</t>
  </si>
  <si>
    <t>Critically reflects upon own position in the dance field in relation to personal artistic vision</t>
  </si>
  <si>
    <t>Reflects on practice to gain an understanding of own potential</t>
  </si>
  <si>
    <t>Clearly communicates area of research and methods of research in a structured way among peers</t>
  </si>
  <si>
    <t>Defines a research idea inspired by the course</t>
  </si>
  <si>
    <t>Actively listens to and comprehends the relationship between quality in music and movement</t>
  </si>
  <si>
    <t>Demonstrates social and communication skills in a collaborative process</t>
  </si>
  <si>
    <t>Learning Objectives</t>
  </si>
  <si>
    <t>Demonstrates an acquisition of a physical understanding of the concepts required for each dance technique explored at a fundamental level</t>
  </si>
  <si>
    <t>Demonstrates an acquisition of an intellectual understanding of the concepts required for each dance technique explored at a fundamental level</t>
  </si>
  <si>
    <t>Demonstrates embodiment of the propositions from each teacher at a rudimentary level</t>
  </si>
  <si>
    <t>Criteria of assessment for process</t>
  </si>
  <si>
    <t>Criteria of assessment for product</t>
  </si>
  <si>
    <t>Demonstrates through physical and verbal dialogue an awareness of investigating links between courses</t>
  </si>
  <si>
    <t>Demonstrates intrinsic motivation to challenge personal boundaries</t>
  </si>
  <si>
    <t>Exhibits a range of dynamics to explore performativity within class material</t>
  </si>
  <si>
    <t>Employs appropriate use of muscle tension, release and breath for movement propositions</t>
  </si>
  <si>
    <t>Demonstrates an attainment of physical and technical strength required</t>
  </si>
  <si>
    <t>Demonstrates investment in all techniques offered regardless of the ease or challenge confronted</t>
  </si>
  <si>
    <t>Exhibits mind and body connections with each movement technique studied</t>
  </si>
  <si>
    <t>Works efficiently with the potentials and limitations of own body</t>
  </si>
  <si>
    <t>Challenges own potential</t>
  </si>
  <si>
    <t>Demonstrates through physical and verbal dialogue an integration of information between courses</t>
  </si>
  <si>
    <t>Demonstrates an acquisition of a physical understanding of the concepts required for each dance technique explored</t>
  </si>
  <si>
    <t>Demonstrates an acquisition of an intellectual understanding of the concepts required for each dance technique explored</t>
  </si>
  <si>
    <t>Demonstrates embodiment of the propositions from each teacher at an evolving level</t>
  </si>
  <si>
    <t>Embodies a clarity in body organisation in relation to core, extremities and support</t>
  </si>
  <si>
    <t>Demonstrates an attainment of physical and technical strength required for sustained physicality</t>
  </si>
  <si>
    <t>Demonstrates freedom within complex material</t>
  </si>
  <si>
    <t>Invests and investigates all techniques offered regardless of the ease or challenge confronted</t>
  </si>
  <si>
    <t>Demonstrates investment and investigation in all techniques offered regardless of the ease or challenge confronted</t>
  </si>
  <si>
    <t>Works efficiently with and challenges the potentials and limitations of own body</t>
  </si>
  <si>
    <t>Demonstrates an acquisition of a physical and intellectual understanding of the concepts required for each dance technique explored</t>
  </si>
  <si>
    <t>Demonstrates embodiment of the propositions from each teacher</t>
  </si>
  <si>
    <t>Demonstrates sensorial awareness</t>
  </si>
  <si>
    <t>Exhibits a range of dynamics to explore performativity and expressivity within class material</t>
  </si>
  <si>
    <t>Demonstrates musicality, phrasing and impulse within movement phrases</t>
  </si>
  <si>
    <t>Demonstrates the technical level necessary to enter the professional dance domain</t>
  </si>
  <si>
    <t>Demonstrates physical and technical strength required for sustained physicality</t>
  </si>
  <si>
    <t xml:space="preserve">Demonstrates full investment and active participation in each discipline studied </t>
  </si>
  <si>
    <t>Demonstrates embodiment of material at a fundamental level in each discipline studied</t>
  </si>
  <si>
    <t>Understands the importance of a range of physical practices to support long term health</t>
  </si>
  <si>
    <t>Communicates an understanding of the importance of a range of physical practices to support long term health</t>
  </si>
  <si>
    <t>Actively engages in each body of knowledge to explore personal connectivity</t>
  </si>
  <si>
    <t>Illustrates  an understanding of muscle function, adaptation and movement efficiency in dance training and recognises individual needs</t>
  </si>
  <si>
    <t>Discusses how different classes interconnect and incorporates findings throughout their practice</t>
  </si>
  <si>
    <t>Demonstrates flexibility and creativity while working with diverse practices and bodies and in diverse environments</t>
  </si>
  <si>
    <t>Contributes in discourse in relation to  each body of knowledge</t>
  </si>
  <si>
    <t>Illustrates an understanding of the importance and use of yoga within a contemporary dance education</t>
  </si>
  <si>
    <t>Incorporates a differentiation between relaxation and muscle tension</t>
  </si>
  <si>
    <t>Demonstrates a physical understanding of the basic principles of yoga</t>
  </si>
  <si>
    <t>Communicates an intellectual understanding of the basic principles of yoga</t>
  </si>
  <si>
    <t>Illustrates an understanding of different energy systems used in dance training</t>
  </si>
  <si>
    <t>Exhibits an understanding of muscle function and adaptation for dance training</t>
  </si>
  <si>
    <t>Physically trains the body to use more oxygen to enhance performance</t>
  </si>
  <si>
    <t>Can articulate the difference between fatigue and overtraining</t>
  </si>
  <si>
    <t>Demonstrates an acquisition of the basic knowledge of bones, muscles and joints</t>
  </si>
  <si>
    <t>Demonstrates an understanding of Laban Movement Analysis as a tool for observation, analysis, documentation, interpretation, articulation, evaluation and embodiment of dance and movement</t>
  </si>
  <si>
    <t>Works with an inquisitive approach to explore the principles of Bartenieff Fundamentals and Laban's Effort qualities</t>
  </si>
  <si>
    <t>Can utilise relevant vocabulary for movement description</t>
  </si>
  <si>
    <t>Embodies Laban’s effort qualities at a rudimentary level and uses them as tools for analysis and performance</t>
  </si>
  <si>
    <t>Exhibits a willingness to investigate own dance vocabulary when working in diverse environments</t>
  </si>
  <si>
    <t>Demonstrates an awareness of the possibilities of own body in communication with others</t>
  </si>
  <si>
    <t>Demonstrates embodiment of material at an evolving level in each discipline studied</t>
  </si>
  <si>
    <t>Integrates knowledge to maintain a healthy body and mind for long term sustainability</t>
  </si>
  <si>
    <t>Actively engages in each body of knowledge to explore personal connectivity and relevance</t>
  </si>
  <si>
    <t>Discusses how different classes interconnect and incorporates findings throughout own practice</t>
  </si>
  <si>
    <t>Demonstrates articulacy and vocabulary awareness when discussing movement in physical language, spoken and written word</t>
  </si>
  <si>
    <t>Stimulates discourse in relation to each body of knowledge</t>
  </si>
  <si>
    <t>Communicates an intellectual understanding of the principles of yoga</t>
  </si>
  <si>
    <t>Demonstrates an acquisition of the knowledge of bones, muscles and joints</t>
  </si>
  <si>
    <t>Works with an inquisitive approach to explore the principles of Laban Movement Analysis</t>
  </si>
  <si>
    <t>Demonstrates an understanding of the Laban framework for dance analysis and creatively explores the components of Body, Effort, Shape and Space</t>
  </si>
  <si>
    <t>Demonstrates movement efficiency through Bartenieff Fundamentals</t>
  </si>
  <si>
    <t>Embodies Laban’s Body, Effort, Shape and Space theories as tools for analysis and performance</t>
  </si>
  <si>
    <t>Integrates, analyses and reflects on material from other classes</t>
  </si>
  <si>
    <t>Demonstrates embodiment of material at an advanced level in each discipline studied</t>
  </si>
  <si>
    <t>Demonstrates awareness of own individuality and capacities</t>
  </si>
  <si>
    <t>Demonstrates awareness of own individuality and challenges personal capacities</t>
  </si>
  <si>
    <t>Is able to communicates about the importance of a range of physical practices to support long term health</t>
  </si>
  <si>
    <t>Illustrates  an understanding of muscle function, adaptation and movement efficiency in dance training and incorporates individual needs</t>
  </si>
  <si>
    <t>Discusses how different classes interconnect and investigates possibilities within own practice</t>
  </si>
  <si>
    <t>Redefines individual goals and adapts physical needs for training own body</t>
  </si>
  <si>
    <t>Demonstrates an understanding of the basic principles of yoga</t>
  </si>
  <si>
    <t>Demonstrates an understanding of how to sustain a healthy balanced body over time</t>
  </si>
  <si>
    <t>Demonstrates an understanding of how to enhance speed, power and aerobic endurance</t>
  </si>
  <si>
    <t>Demonstrates an understanding of the importance of endurance capacity</t>
  </si>
  <si>
    <t>Can adapt a training to own dance schedule</t>
  </si>
  <si>
    <t>Works independently and collectively to reach required result</t>
  </si>
  <si>
    <t>Embraces independent and collective working methods to reach required result</t>
  </si>
  <si>
    <t>Stimulates personal and collective working methods in order to reach the required result</t>
  </si>
  <si>
    <t>Can effectively collaborate within a larger group</t>
  </si>
  <si>
    <t>Participates in dialogue concerning an artistic process and product</t>
  </si>
  <si>
    <t>Embodies the movement propositions of a teacher/choreographer</t>
  </si>
  <si>
    <t>Demonstrates full investment in embracing the diversity of artistic visions</t>
  </si>
  <si>
    <t>Articulates an awareness of the broader artistic context of a choreography/choreographer</t>
  </si>
  <si>
    <t>Demonstrates an interest into a personal connection to the form and content of the work</t>
  </si>
  <si>
    <t>Incorporates dance technical and performative skills from other courses into creative product</t>
  </si>
  <si>
    <t>Where required, creates own material based on specific assignments</t>
  </si>
  <si>
    <t>Demonstrates spatial awareness as an individual as part of a group</t>
  </si>
  <si>
    <t>Can attend to both macro and micro details of a creative process</t>
  </si>
  <si>
    <t>Is open to reflect and process feedback from self, peers and teachers</t>
  </si>
  <si>
    <t>Demonstrates full investment in exploring the diversity of artistic visions</t>
  </si>
  <si>
    <t>Demonstrates an investigation of a personal connection to the form and content of the work</t>
  </si>
  <si>
    <t>Demonstrates responsibility of functioning as an individual within a class group</t>
  </si>
  <si>
    <t>Participates in constructive dialogue concerning an artistic process and product</t>
  </si>
  <si>
    <t>Performs material  with the relevant intention and expression</t>
  </si>
  <si>
    <t>Performs the work in resonance with original form, content and own performativity</t>
  </si>
  <si>
    <t>Demonstrates a personal connection to the form and content of the work</t>
  </si>
  <si>
    <t>Incorporates redefined dance technical and performative skills from other courses into creative product</t>
  </si>
  <si>
    <t>Can stimulate and contribute ideas in collaborative creative settings</t>
  </si>
  <si>
    <t>Is open to reflect and integrate feedback from self, peers and teachers</t>
  </si>
  <si>
    <t>Stimulates and contributes to a critical and constructive dialogue about an artistic process</t>
  </si>
  <si>
    <t>Can demonstrate clear embodied choices in movement investigation</t>
  </si>
  <si>
    <t>Demonstrates authentic translation of material</t>
  </si>
  <si>
    <t>Makes connections with an audience through own performativity</t>
  </si>
  <si>
    <t>Demonstrates an investment into identifying mind and body connections with each movement technique studied</t>
  </si>
  <si>
    <t>Reflects on own potential</t>
  </si>
  <si>
    <t>Can effectively collaborate and contribute ideas in a creative process</t>
  </si>
  <si>
    <t>Engages fully in material to investigate personal interests</t>
  </si>
  <si>
    <t>Investigates basic choreographic tools</t>
  </si>
  <si>
    <t>Demonstrates experimental understanding of movement manipulation</t>
  </si>
  <si>
    <t>Engages in given tasks and reflects on personal resonance</t>
  </si>
  <si>
    <t>Begins to transmit an original intent in creative tasks</t>
  </si>
  <si>
    <t>Demonstrates an understanding of compositional and choreographic choice making to communicate intent</t>
  </si>
  <si>
    <t>Can enter into a dialogue with peers about artistic voice</t>
  </si>
  <si>
    <t>Can physically and verbally begin to identify own artistic voice and can articulate about its characteristics</t>
  </si>
  <si>
    <t>Can engage in an artistic discourse concerning music, sound and silence</t>
  </si>
  <si>
    <t>Demonstrates conscious decision making in movement generation</t>
  </si>
  <si>
    <t>Demonstrates and articulates purposeful decision making in movement generation</t>
  </si>
  <si>
    <t>Creates a site-specific solo that connects body in time and space</t>
  </si>
  <si>
    <t>Demonstrate a concept that links the movement and space as one entity</t>
  </si>
  <si>
    <t>Selects relevant movement material to communicate an original intent</t>
  </si>
  <si>
    <t>Demonstrates an awareness and decision making in relation to Laban's Body, Effort, Shape and Space</t>
  </si>
  <si>
    <t>Articulates self-reflection in a written report</t>
  </si>
  <si>
    <t xml:space="preserve">Selects and applies appropriate tools for a task and an artistic process </t>
  </si>
  <si>
    <t>Effectively collaborates with peers in the logistical and artistic planning of a cohesive performance event</t>
  </si>
  <si>
    <t>Demonstrates a willingness to challenge oneself, take risks, reflect and respond</t>
  </si>
  <si>
    <t>Investigates movement material to reflect on personal choreographic interest</t>
  </si>
  <si>
    <t>Demonstrates an understanding of the different phases of a composition/choreographic process</t>
  </si>
  <si>
    <t>Reflects on how methodologies resonate with own artistic practice and can share this awareness</t>
  </si>
  <si>
    <t>Communicates and articulates personal intention, vocabulary and decision making with peers</t>
  </si>
  <si>
    <t>Effectively collaborates with group towards shared goals</t>
  </si>
  <si>
    <t>Creates a group choreography that reaches performance that illustrates a departure from a research question</t>
  </si>
  <si>
    <t>Demonstrates a clarity in choreographic intent</t>
  </si>
  <si>
    <t>Utilises relevant methodologies to produce material that communicates choreographic intent</t>
  </si>
  <si>
    <t>Utilises relevant compositional and choreographic devices to communicate an original intent</t>
  </si>
  <si>
    <t>Utilises relevant compositional and choreographic devices to reach artistic objective</t>
  </si>
  <si>
    <t>Produces work with a clear artistic concept</t>
  </si>
  <si>
    <t>Utilises relevant compositional and choreographic devices to communicate artistic objective</t>
  </si>
  <si>
    <t>Utilises relevant methodologies to produce material to communicate artistic concept</t>
  </si>
  <si>
    <t>Writes a self-reflection that articulates the main characteristics of own artistic voice</t>
  </si>
  <si>
    <t>Produces work that illustrates personal choice making in artistic identity</t>
  </si>
  <si>
    <t>Identifies and challenges personal movement and choreographic interests</t>
  </si>
  <si>
    <t>Acknowledges, reflects, integrates and transfers previous experiences into developing own artistic practice</t>
  </si>
  <si>
    <t>Can enter constructive dialogue about own creation from an artistic and production perspective</t>
  </si>
  <si>
    <t>Continually critically reflects on own creation</t>
  </si>
  <si>
    <t>Critically reflects on and evaluates own creation throughout process and product</t>
  </si>
  <si>
    <t>Works collectively to coordinate the logistics of a complex process to attain a shared result that encompasses personal and group vision</t>
  </si>
  <si>
    <t>Demonstrates respectful appreciation of individuality and individual contribution in a creative process</t>
  </si>
  <si>
    <t>Utilising a range of feedback methodologies, engages in constructive dialogue with peers and tutors concerning group creations</t>
  </si>
  <si>
    <t>Effectively communicates and articulates personal intention, vocabulary and decision making with peers</t>
  </si>
  <si>
    <t>Investment in the course demonstrated through attendance, participation, motivation and contribution to a group process</t>
  </si>
  <si>
    <t>Demonstrates respectful communication with all colleagues involved – dancers, colleagues, technicians, teachers, audience, jury</t>
  </si>
  <si>
    <t>Clarity in personal analysis and decision making throughout process</t>
  </si>
  <si>
    <t>Invests in artistic research from the development from research question to final product</t>
  </si>
  <si>
    <t>Divulges in constructive dialogue with colleagues concerning a personal creation</t>
  </si>
  <si>
    <t>Communicates respectfully with all colleagues involved – dancers, colleagues, technicians, teachers, audience, jury</t>
  </si>
  <si>
    <t>PORTFOLIO 1</t>
  </si>
  <si>
    <t>Creates a solo that illustrates a departure from a research question</t>
  </si>
  <si>
    <t>Communicates choreographic intent through artistic expression and performativity</t>
  </si>
  <si>
    <t>Throughout process, demonstrates an investment in movement investigation</t>
  </si>
  <si>
    <t>Effectively collaborates with an artist of another discipline</t>
  </si>
  <si>
    <t>Utilising a range of feedback methodologies, engages in constructive dialogue with peers and tutors concerning artistic creations</t>
  </si>
  <si>
    <t>Investment in the course demonstrated through attendance, participation, motivation and contribution to a shared process</t>
  </si>
  <si>
    <t>Is receptive to new artistic inputs in mind and body</t>
  </si>
  <si>
    <t>Develops skills to generate movement material</t>
  </si>
  <si>
    <t>Explores own movement potential</t>
  </si>
  <si>
    <t>Investigates and embodies diverse improvisation methodologies</t>
  </si>
  <si>
    <t>Explores and challenges own movement potential</t>
  </si>
  <si>
    <t>Develops the skills required to generate new movement material</t>
  </si>
  <si>
    <t xml:space="preserve">Embodies diverse improvisation methodologies at a fundamental level </t>
  </si>
  <si>
    <t>Demonstrates skills that result in the generation of new movement material</t>
  </si>
  <si>
    <t>Explores the relationship between improvisation and composition</t>
  </si>
  <si>
    <t>Remains open and receptive to new artistic inputs</t>
  </si>
  <si>
    <t>Manipulates the main principles of a methodology and integrates them during movement</t>
  </si>
  <si>
    <t>Discovers the creative potential of limitations</t>
  </si>
  <si>
    <t>Composes and measures time and space in collective and individual settings</t>
  </si>
  <si>
    <t>Maintains authenticity in improvised events</t>
  </si>
  <si>
    <t>Explores new artistic inputs and own mind body relationship to these</t>
  </si>
  <si>
    <t>Manipulates, integrates and embodies the main principles of a methodology</t>
  </si>
  <si>
    <t>Demonstrates authenticity in improvised events</t>
  </si>
  <si>
    <t>Investigates the relationship between improvisation and composition</t>
  </si>
  <si>
    <t>Evolves a physical sensitivity to increase the capacity for awareness and sensing in creating own material</t>
  </si>
  <si>
    <t>Remains open and receptive to investigate new artistic inputs</t>
  </si>
  <si>
    <t>Demonstrates a sensitivity, whereby the capacity of awareness and sensing own activity increases</t>
  </si>
  <si>
    <t>Self-reflects in order to gain an understanding of their own potential and explores methods to challenge this</t>
  </si>
  <si>
    <t>Sensitively applies  touch in contact work</t>
  </si>
  <si>
    <t>Explores movement vocabulary and movement qualities</t>
  </si>
  <si>
    <t>Demonstrates an investigation into the creative potential of limitations</t>
  </si>
  <si>
    <t>Shares experiences through spoken and written word</t>
  </si>
  <si>
    <t>Articulates experience through spoken and written word</t>
  </si>
  <si>
    <t>Cultivates the freedom that own anatomy offers</t>
  </si>
  <si>
    <t>Demonstrates an understanding of the appropriate use of release and weight in the execution of movement</t>
  </si>
  <si>
    <t>Embodies sensitivity, whereby the capacity of awareness and sensing own activity increases</t>
  </si>
  <si>
    <t>Critically reflects in order to challenge own potential</t>
  </si>
  <si>
    <t>Demonstrates an inner discipline that increases full presence in the sensation</t>
  </si>
  <si>
    <t>Develops an inner discipline that increases full presence in the sensation in solo and contact work</t>
  </si>
  <si>
    <t>Demonstrates clarity in decision making in time and space in collective and individual settings</t>
  </si>
  <si>
    <t>Nourishes a creation with own dance vocabulary</t>
  </si>
  <si>
    <t>LO in Production Practice 3</t>
  </si>
  <si>
    <t>Demonstrates an understanding and acquisition of skills in the use of voice</t>
  </si>
  <si>
    <t>Demonstrates an understanding and fundamental embodiment of body language and facial expression</t>
  </si>
  <si>
    <t>Acquires theoretical insight and fundamental embodiment of body language and facial expression</t>
  </si>
  <si>
    <t>Demonstrates authenticity in stage presence</t>
  </si>
  <si>
    <t>Demonstrates a willingness to investigate methodologies</t>
  </si>
  <si>
    <t>Demonstrates a willingness to explore and express an inner world</t>
  </si>
  <si>
    <t>Expresses a personal voice and its potential for expressivity</t>
  </si>
  <si>
    <t>Demonstrates insight in the profession of acting</t>
  </si>
  <si>
    <t>Explores different performative qualities</t>
  </si>
  <si>
    <t>Acquires authenticity in performance</t>
  </si>
  <si>
    <t>Performs with authenticity</t>
  </si>
  <si>
    <t>Demonstrates application of personal theatrical imagination</t>
  </si>
  <si>
    <t>Demonstrates choice making in the development of a scene</t>
  </si>
  <si>
    <t>Demonstrates an understanding of space as a dramatic element</t>
  </si>
  <si>
    <t>Demonstrates a willingness to explore and investigate personal sensitivity to text</t>
  </si>
  <si>
    <t>Develops a discipline that demonstrates full presence in the moment</t>
  </si>
  <si>
    <t>Demonstrates personal sensitivity to text</t>
  </si>
  <si>
    <t>Demonstrates full presence in the moment</t>
  </si>
  <si>
    <t>Demonstrates personal theatrical imagination</t>
  </si>
  <si>
    <t>Is receptive to a partners theatrical imagination and input</t>
  </si>
  <si>
    <t>Demonstrates sensitivity for the shifting dynamics between characters during a scene</t>
  </si>
  <si>
    <t>Applies dynamic shifts to heighten the dramatic quality of a scene</t>
  </si>
  <si>
    <t>Demonstrates an understanding and application of the power of silence in a scene</t>
  </si>
  <si>
    <t>Uses spatial configuration as a dramatic element</t>
  </si>
  <si>
    <t>Can separate execution and expressivity in movement</t>
  </si>
  <si>
    <t>Demonstrates the skill and understanding of notating rhythm</t>
  </si>
  <si>
    <t>Understands and utilises music terminology such as tempo, pulse, cadence, silence, staccato, repetition, acceleration and crescendos</t>
  </si>
  <si>
    <t>Demonstrates a fundamental understanding of melodic and rhythmic associations in a historical or cultural context</t>
  </si>
  <si>
    <t>Demonstrates an understanding and utilisation of different rhythmical structures</t>
  </si>
  <si>
    <t>Can collaborate in a group environment when playing different rhythmic structures</t>
  </si>
  <si>
    <t>Collaborates in a group environment when playing different rhythmic structures</t>
  </si>
  <si>
    <t>Actively listens to, comprehends and communicates about the qualitative relationship between music and movement</t>
  </si>
  <si>
    <t>Can reflect and discuss melodic and rhythmic associations in a historical or cultural context</t>
  </si>
  <si>
    <t>Demonstrates flexibility, reflection and maturity to create and execute short pieces of music</t>
  </si>
  <si>
    <t xml:space="preserve">Can demonstrate the skill to separate execution and expressivity in movement </t>
  </si>
  <si>
    <t>Collaborates and contributes in a group environment when playing different rhythmic structures</t>
  </si>
  <si>
    <t>Demonstrates an ability to define and integrate own rhythm in a movement phrase</t>
  </si>
  <si>
    <t>Can collaborate and contribute in a group environment when playing different rhythmic structures</t>
  </si>
  <si>
    <t>Is able to convert percussive tools into own movement material to explore the musicality of personal expression</t>
  </si>
  <si>
    <t xml:space="preserve">Is able to analyse, reflect and communicate physically or verbally about how a given rhythm can be physically translated  </t>
  </si>
  <si>
    <t>Communicates their self-reflection on the impact and meaning-making music has on personal movement language</t>
  </si>
  <si>
    <t>Demonstrates an understanding of the relationship between relaxation and muscle activity for the execution of material</t>
  </si>
  <si>
    <t>Demonstrates the ability to work with pulse and associated rhythmic sub divisions in independence exercises</t>
  </si>
  <si>
    <t>Expressively explores and challenges the qualitative relationship between music and movement</t>
  </si>
  <si>
    <t>Is able to embody the physical translation of a given rhythm</t>
  </si>
  <si>
    <t>Is able to define and embody own rhythm in a movement phrase</t>
  </si>
  <si>
    <t>Contributes to and stimulates discussion about the impact and meaning-making music has on personal movement language</t>
  </si>
  <si>
    <t>Creates own exercises and movement vocabulary that questions own practice</t>
  </si>
  <si>
    <t>Embodies, creates and plays with different rhythmical structures</t>
  </si>
  <si>
    <t>Communicates an understanding of the relationship between (historical) artistic discourses and practices on the one hand and social and political ideologies on the other</t>
  </si>
  <si>
    <t>Can utilise class content to illustrate understanding of the relationship between (historical) artistic discourses and practices with social and political ideologies</t>
  </si>
  <si>
    <t>Communicates clearly a comprehension of the key evolutions, themes and protagonists within dance history in relation to their wider art-historical context</t>
  </si>
  <si>
    <t>Has a basic understanding of metahistorical processes and challenges related to the construction of dance history</t>
  </si>
  <si>
    <t>Contributes to class discussion concerning the construction of dance history</t>
  </si>
  <si>
    <t>Reflects and contributes to constructive dialogue concerning key content</t>
  </si>
  <si>
    <t>Reflects on content and structure in relation to own and shared viewpoints</t>
  </si>
  <si>
    <t>PORTFOLIO  2</t>
  </si>
  <si>
    <t>Has sufficient knowledge of and investigates dance history and related practices</t>
  </si>
  <si>
    <t>Demonstrates general knowledge of dance history</t>
  </si>
  <si>
    <t>Illustrates an investigative enquiry in dance history and related practices</t>
  </si>
  <si>
    <t>Reflects and contributes to constructive dialogue about societal, political, economic and religious movements in the 20th century and their influences in dance evolutions</t>
  </si>
  <si>
    <t>Demonstrates insight between the different fields of practice and thinking in historical studies</t>
  </si>
  <si>
    <t xml:space="preserve">Explores personal relevance and dialogues on theories, histories, philosophies and practices of dance </t>
  </si>
  <si>
    <t>Demonstrates an exploration of personal relevance on theories, histories, philosophies and practices of dance through ongoing dialogue</t>
  </si>
  <si>
    <t>Reflects and questions own position in the dance field</t>
  </si>
  <si>
    <t>Observes, reflects on, writes and communicates about an artistic creation</t>
  </si>
  <si>
    <t>Demonstrates capacity to observe, reflect on, write and communicate about an artistic creation</t>
  </si>
  <si>
    <t>Demonstrates reflection and questioning of own practice in relation to potential</t>
  </si>
  <si>
    <t>Demonstrates knowledge concerning the difference between a personal, subjective and objective, analytical writing style</t>
  </si>
  <si>
    <t>Demonstrates an understanding of contemporary dance practice in relation to a broader framework</t>
  </si>
  <si>
    <t>Is able to critically reflect upon own position in the dance field in relation to personal artistic vision</t>
  </si>
  <si>
    <t>Articulates a personal writing style that demonstrates ability to observe, reflect and analyse</t>
  </si>
  <si>
    <t>Defines, explores and articulates a personal research topic</t>
  </si>
  <si>
    <t>Demonstrates reflection and questioning of own practice and artistic vision in discussions</t>
  </si>
  <si>
    <t>Articulates critical reflection on own artistic practice within a broader historical and contemporary artistic context</t>
  </si>
  <si>
    <t>Defines and articulates own research in spoken and written word</t>
  </si>
  <si>
    <t>Explores own research through both theoretical and artistic processes</t>
  </si>
  <si>
    <t>Can write a clear and well structured text about own research</t>
  </si>
  <si>
    <t xml:space="preserve">Demonstrates verbal and written articulacy in communicating own ideas </t>
  </si>
  <si>
    <t>Demonstrates embodiment of required physicality</t>
  </si>
  <si>
    <t>Investigates own dance vocabulary to contribute to a process</t>
  </si>
  <si>
    <t>Demonstrates self-reflection of practice in a written report that gives insight of understanding of own potential</t>
  </si>
  <si>
    <t>Takes responsibility of own schedule in relation to rest of programme and tasks required</t>
  </si>
  <si>
    <t>Demonstrates social and communication skills in a collaborative setting that supports and contributes to the process</t>
  </si>
  <si>
    <t>Demonstrates a respectful and motivated attitude throughout artistic process with all parties involved</t>
  </si>
  <si>
    <t>Applies artistic knowledge, skills and attitudes required to meet the quality standards of the internship provider</t>
  </si>
  <si>
    <t>Embodies required physicality to reach potential of the project</t>
  </si>
  <si>
    <t>Investigates own dance artistry in relation to specific project environment</t>
  </si>
  <si>
    <t>Presents work in resonance with the requirements of the project</t>
  </si>
  <si>
    <t>Demonstrates social and communication skills required for the organisation of the project</t>
  </si>
  <si>
    <t>Acquires a respectful and motivated attitude that contributes to an artistic process</t>
  </si>
  <si>
    <t>Demonstrates embodiment of required physicality that challenges potential</t>
  </si>
  <si>
    <t>Demonstrates personal investment of skills that drives the project to explore new territories</t>
  </si>
  <si>
    <t>Investigates and challenges own dance vocabulary in relation to the needs of the project and working environment</t>
  </si>
  <si>
    <t>Demonstrates social and communication skills that supports and contributes to the project</t>
  </si>
  <si>
    <t>Can identify and process a diversity of movement propositions, compositional ideas and working methods linked to the style and vision of the choreographer</t>
  </si>
  <si>
    <t>Incorporates correct use of citation and bibliographical referencing</t>
  </si>
  <si>
    <t>Is able to communicate the relationship between oxygen, muscle function, fitness and energy</t>
  </si>
  <si>
    <t>Uses acquired knowledge to analyse movements in terms of muscle use</t>
  </si>
  <si>
    <t>Implements the acquired knowledge to analyse own movement</t>
  </si>
  <si>
    <t>Can analyse and process a diversity of movement propositions, compositional ideas and working methods linked to the style and vision of the choreographer</t>
  </si>
  <si>
    <t>Can translate a diversity of movement propositions, compositional ideas and working methods linked to the style and vision of the choreographer</t>
  </si>
  <si>
    <t>Works independently and encourages collective to reach required result</t>
  </si>
  <si>
    <t>Use of appropriate and respectful verbal and physical communication skills in a working environment</t>
  </si>
  <si>
    <t>Utilises relevant social and communication skills to develop work collaboratively</t>
  </si>
  <si>
    <t>Can identify and manipulate space and tension between fellow performers on stage</t>
  </si>
  <si>
    <t>Utilises explorative play to discover new possibilities</t>
  </si>
  <si>
    <t>In discussions, reflects and orientates knowledge in relation to applying reflections in own practice</t>
  </si>
  <si>
    <t>Is proactive and flexible in organising internship</t>
  </si>
  <si>
    <t>Is proactive and flexible in organising project</t>
  </si>
  <si>
    <t>Demonstrates an awareness of own alignment and placement</t>
  </si>
  <si>
    <t>Utilises correct use of citation and bibliographical referencing</t>
  </si>
  <si>
    <t>PORTFOLIO 3/RESEARCH PAPER</t>
  </si>
  <si>
    <t>PORTFOLIO 3 / RESEARCH PAPER</t>
  </si>
  <si>
    <t>Dance Training 1</t>
  </si>
  <si>
    <t>Production Practice 1</t>
  </si>
  <si>
    <t>Composition/choreography 1</t>
  </si>
  <si>
    <t>Dance History 1</t>
  </si>
  <si>
    <t>Dance Training 2</t>
  </si>
  <si>
    <t>Production Practice 2</t>
  </si>
  <si>
    <t>Composition/choreography 2</t>
  </si>
  <si>
    <t>Dance History 2</t>
  </si>
  <si>
    <t>Optional course 2</t>
  </si>
  <si>
    <t>Dance Training 3</t>
  </si>
  <si>
    <t>Production Practice 3</t>
  </si>
  <si>
    <t>Optional course 3</t>
  </si>
  <si>
    <t>NOT REVISED YET (3.3.20)</t>
  </si>
  <si>
    <t>PBADANS_LDC1.8</t>
  </si>
  <si>
    <t>PBADANS_LDDH1.5</t>
  </si>
  <si>
    <t>PBADANS_LDP2.5</t>
  </si>
  <si>
    <t>BA - Dance Training 3</t>
  </si>
  <si>
    <t>PBADANS_LDPP2</t>
  </si>
  <si>
    <t>PBADANS_LDC2</t>
  </si>
  <si>
    <t>PBADANS_LDI2</t>
  </si>
  <si>
    <t>PBADANS_LDD2</t>
  </si>
  <si>
    <t>PBADANS_LDM2</t>
  </si>
  <si>
    <t>PBADANS_LDDH2</t>
  </si>
  <si>
    <t>PBADANS_LDP2</t>
  </si>
  <si>
    <t>PBADANS_LDDT3</t>
  </si>
  <si>
    <t>PBADANS_LDCT3</t>
  </si>
  <si>
    <t>PBADANS_LDPP3</t>
  </si>
  <si>
    <t>BA - Choreography 3 solo</t>
  </si>
  <si>
    <t>BA - Choreography 3 group</t>
  </si>
  <si>
    <t>PBADANS_LDC3</t>
  </si>
  <si>
    <t>PBADANS_LDP3</t>
  </si>
  <si>
    <t>BA - Portfolio 3/Research paper</t>
  </si>
  <si>
    <t>PBADANS_LDP3.8</t>
  </si>
  <si>
    <t>PBADANS_LDP3.9</t>
  </si>
  <si>
    <t>PBADANS_LDP3.10</t>
  </si>
  <si>
    <t>PBADANS_LDP3.11</t>
  </si>
  <si>
    <t>PBADANS_LDP3.12</t>
  </si>
  <si>
    <t>PBADANS_LDP3.13</t>
  </si>
  <si>
    <t>PBADANS_LDP3.14</t>
  </si>
  <si>
    <t>PBADANS_LDP3.15</t>
  </si>
  <si>
    <t>Assesment method 1
ENG</t>
  </si>
  <si>
    <t>Assesment method 2
ENG</t>
  </si>
  <si>
    <t>Assesment method 3
ENG</t>
  </si>
  <si>
    <t>Assesment method 4
ENG</t>
  </si>
  <si>
    <t>1. embodies a wide range of dance skills</t>
  </si>
  <si>
    <t>2. invests in diverse physical practices to support mind-body awareness and connection</t>
  </si>
  <si>
    <t>3. broadly integrates skills and knowledge in order to develop a sustainable dance practice</t>
  </si>
  <si>
    <t>4. engages in, interprets, translates and performs creative dance projects</t>
  </si>
  <si>
    <t>5. develops and expresses a personal voice within the conceptualisation and creation of own artistic work</t>
  </si>
  <si>
    <t>6. interacts and collaborates with other disciplines and practices</t>
  </si>
  <si>
    <t xml:space="preserve">7. comprehends historical and current cultural and social frameworks </t>
  </si>
  <si>
    <t>8. critically reflects upon own artistic practice to situate and engage within diverse social and artistic contexts</t>
  </si>
  <si>
    <t>9. investigates, digests and engages in current arts research</t>
  </si>
  <si>
    <t xml:space="preserve">10. has self-discipline, organizational self-reliance and entrepreneurial skills to sustain and develop own artistic practice </t>
  </si>
  <si>
    <t>11. uses relevant social and group dynamics skills to contribute to, share and take responsibility in diverse group settings</t>
  </si>
  <si>
    <t>12. uses relevant skills to communicate and dialogue with diverse target groups</t>
  </si>
  <si>
    <t>OLR NL</t>
  </si>
  <si>
    <t>%</t>
  </si>
  <si>
    <t>Who</t>
  </si>
  <si>
    <t>Peer</t>
  </si>
  <si>
    <t>Peer and teacher</t>
  </si>
  <si>
    <t>Teacher and jury</t>
  </si>
  <si>
    <t>Peer and jury</t>
  </si>
  <si>
    <t>Internal jury</t>
  </si>
  <si>
    <t>External jury</t>
  </si>
  <si>
    <t>Self</t>
  </si>
  <si>
    <t>Self and teacher</t>
  </si>
  <si>
    <t>Self, teacher and jury</t>
  </si>
  <si>
    <t>Teacher and external jury</t>
  </si>
  <si>
    <t xml:space="preserve">Contact hours
</t>
  </si>
  <si>
    <t>Self-study hours</t>
  </si>
  <si>
    <t>Study load</t>
  </si>
  <si>
    <t>2e zit possible</t>
  </si>
  <si>
    <t>Assessor</t>
  </si>
  <si>
    <t>Kolom1</t>
  </si>
  <si>
    <t>%2</t>
  </si>
  <si>
    <t>Assessor3</t>
  </si>
  <si>
    <t>%4</t>
  </si>
  <si>
    <t>Assessor5</t>
  </si>
  <si>
    <t>%6</t>
  </si>
  <si>
    <t>Assessor7</t>
  </si>
  <si>
    <t>1 kan naar internationale maatstaven een artistiek concept ontwikkelen en uitdrukken:</t>
  </si>
  <si>
    <t>Evaluation criteria</t>
  </si>
  <si>
    <t>Cluster</t>
  </si>
  <si>
    <t>Assessment</t>
  </si>
  <si>
    <t>4. Artistic practice</t>
  </si>
  <si>
    <t>6. Portfolio</t>
  </si>
  <si>
    <t>7. Internship</t>
  </si>
  <si>
    <t>8. Graduation assignment</t>
  </si>
  <si>
    <t>Assessment moment</t>
  </si>
  <si>
    <t>Permanent</t>
  </si>
  <si>
    <t>assessment</t>
  </si>
  <si>
    <t>moment</t>
  </si>
  <si>
    <t>Training and skill development</t>
  </si>
  <si>
    <t>Contextualisation and reflection</t>
  </si>
  <si>
    <t>Personal skills</t>
  </si>
  <si>
    <t>Artistic Practice</t>
  </si>
  <si>
    <t>Demonstrates spatial awareness as an individual in relation to a group</t>
  </si>
  <si>
    <t>Sensitively applies touch in contact work</t>
  </si>
  <si>
    <t>In discussions, reflects and orientates knowledge in relation to own practice</t>
  </si>
  <si>
    <t>Embodies material at an advanced level in each discipline studied</t>
  </si>
  <si>
    <t>Stimulates and contributes ideas in artistic collaborative creative settings</t>
  </si>
  <si>
    <t>Performs material with the appropriate intention and expression</t>
  </si>
  <si>
    <t>Illustrates an understanding of muscle function, adaptation and movement efficiency in dance training and recognises individual needs</t>
  </si>
  <si>
    <t>1. Knowledge</t>
  </si>
  <si>
    <t>2. Artistic skills</t>
  </si>
  <si>
    <t xml:space="preserve">3. Reflection </t>
  </si>
  <si>
    <t xml:space="preserve">5. Project </t>
  </si>
  <si>
    <t>Illustrates an understanding of muscle function, adaptation and movement efficiency in dance training and incorporates individual needs</t>
  </si>
  <si>
    <t>Articulates with clarity personal analysis and decision making throughout process</t>
  </si>
  <si>
    <t>Articulates with clarity in personal analysis and decision making throughout process</t>
  </si>
  <si>
    <t>% Assessment</t>
  </si>
  <si>
    <t>unique var</t>
  </si>
  <si>
    <t>% Assessment per goal</t>
  </si>
  <si>
    <t>Count of Course/OLOD</t>
  </si>
  <si>
    <t>Column Labels</t>
  </si>
  <si>
    <t>Row Labels</t>
  </si>
  <si>
    <t>Grand Total</t>
  </si>
  <si>
    <t>(blank)</t>
  </si>
  <si>
    <t>Count of % Assessment</t>
  </si>
  <si>
    <t>Admission test</t>
  </si>
  <si>
    <t>no</t>
  </si>
  <si>
    <t>resit exam possible</t>
  </si>
  <si>
    <t>Study material</t>
  </si>
  <si>
    <t>See Trotter</t>
  </si>
  <si>
    <t xml:space="preserve">Complementary Training offers a wide range of courses that support the development of the dance artist. The lessons include, amongst others, dance analysis, anatomy, condition training, yoga, inclusive dance practice, acrobatics, body mind centering and nutrition provided by specialists in their field and new inputs will be added as deemed relevant. The courses provide a physical training that present various perspectives for mind-body awareness and through a continuous engagement encourage students to find their personal connection, embodiment and understanding of each form offered. Integration of knowledge from these courses and exploration of the connections between subjects into the whole programme is particularly encouraged. </t>
  </si>
  <si>
    <t>Titularis</t>
  </si>
  <si>
    <t>Anouk Llaurens</t>
  </si>
  <si>
    <t>Teachers</t>
  </si>
  <si>
    <t xml:space="preserve">Improvisation is experienced as a source of inspiration, as a route to discover one's own movement potential, as a means of generating material and increasing sensitivity, awareness and self-reflection and as a compositional practice in itself. Different inputs from several teachers and sources will be experienced and may include a wide spectrum of stimuli as sources of inspiration. Students engage with specific practices of dance artists and explore their personal resonance with each input. </t>
  </si>
  <si>
    <t>yes</t>
  </si>
  <si>
    <t xml:space="preserve">Complementary Training 2 offers a wide range of courses that support the development of the dance artist. The lessons include, amongst others, dance analysis, anatomy, condition training, yoga, inclusive dance practice, acrobatics, body mind centering and nutrition provided by specialists in their field and new inputs will be added as deemed relevant. The courses provide a physical training that present various perspectives for mind-body awareness and through a continuous engagement encourage students to find their personal connection, embodiment and understanding of each form offered. Students should embody each aspect of the programme and reflect upon its personal significance to their individual body, capacities, vision and needs. Students will be encouraged to consciously reflect upon and integrate knowledge from Complementary Training courses into the rest of their study programme.
</t>
  </si>
  <si>
    <t xml:space="preserve">Improvisation is experienced as a source of inspiration, as a route to discover one's own movement potential, as a means of generating material and as a means of increasing sensitivity, awareness and self-reflection. Different inputs from different teachers and sources will be experienced and may include a wide spectrum of stimuli as sources of inspiration (visual, sensory, auditory, coincidence, limitations, themes, conceptual, imaginary, everyday actions, ...). Students engage with specific practices of dance artists and explore their personal resonance with each input. Some aspects of the course will result in performance. 
</t>
  </si>
  <si>
    <t>Brick de Bois</t>
  </si>
  <si>
    <t>Portfolio is an ongoing course from year 1 to 3 that provides students with tools to embrace, research and analyse their own artistic identity in relation to the dance field. Main activities are listening, reading, writing, discussing and visualising. In the Portfolio writing and analysing classes, personal writing (manifesto, movement diary, blog review) is combined with analytical writing, starting with newspaper review writing in the 1st year, going into defining a research question and essay writing in the 2nd year, ending with a research paper about their own artistic creation in the 3rd year. Emphasis is on ways of defining, clarifying, and arguing their points of view. In the Portfolio Atlas classes, students are prompted to contextualize their artistic practice by placing it in a network of references. While stimulating this contextual awareness, throughout the three Bachelor years the students are stimulated to bring some of their artistic topics and themes into clear focus, as to be able to embark on a more in depth research, both in their artistic practice as in their artistic research. With a series of tasks, the students are asked to start externalizing parts of their artistic visions, ideas, and aspirations.
Portfolio 2 writing classes combine personal reflections with analytical writing. First task is the writing of a movement diary, which entails a detailed observation of their daily life from the perspective of movement and not specifically dance. After a class on dance research and essay writing, the next task is to write a 4000 word essay on a research question of their choice, inspired by art criticism references from James Elkins’ The State of Art Criticism and Gilda Williams’ How to write about Contemporary Art?. This essay is guided through feedback processes. In the Atlas-class in BA2 the students have to document their artistic references, texts, video’s, pictures, music etc. on a shared online platform. They also have to present these files to their peers in classical sessions. Using this shared (digital) documentation platform, the students are encouraged to consider their artistic practice in an ecological way as some ideas might become recurrent themes throughout their future practice.</t>
  </si>
  <si>
    <t>Bachelor exam - group choreography</t>
  </si>
  <si>
    <t>Bachelor exam - solo choreography</t>
  </si>
  <si>
    <t>Bachelor exam - research paper</t>
  </si>
  <si>
    <t>Production Practice focuses on the students artistic development through repertoire, creations and workshops. 
In Repertoire, the student learns and explores movement material of an existing piece of a (guest)choreographer leading to a form of presentation. The student is introduced to the compositional ideas and working methods linked to the style and vision of the choreographer and is encouraged to explore the relationship between form and content. The student is guided to find his or her own embodied connection to and interpretation of the existing dance material. The material is taught by the choreographer or an assistant /dancer from the company. 
In Creation, the student experiences a creative group process which will lead to a creation and presentation. The process is guided by a (guest) choreographer. The student explores different creative and compositional working methods linked to the style and vision of the choreographer. The student participates actively in the process of exploration and composition. 
In Workshops, the student participates in an experience with a dance artist that can take many formats that range from a 2 hour workshop or post show discussion to a week long residency or symposium. Dance artists are invited to share their personal visions for students to experience new working methodologies or artistic practices. 
Production Practice as a cluster of subjects brings students in touch with different elements of the professional dance working field with artists active in the field, providing a wide range of experiences of artistic practice, styles and methodologies.</t>
  </si>
  <si>
    <t>Anouk Llaurens, Rakesh Sukesh, Agostina D'Alessandro</t>
  </si>
  <si>
    <t>Dance History 1 examines themes from the history of Western theatre dance, placed in their cultural, political and interdisciplinary artistic context. It also wants to focus on reflection on the way choreographers and dancers, past and present, related to that (dance) history (the "meta-history"). For example, the course wants to stimulate students to think about what (dance) history can mean for their own artistic practice. The centre of gravity of the treated historical topics is in the period before 1950 (which complements Dance History 2 from BA2), but more recent cases are also dealt with for specific themes. Topics covered can be, amongst others: rituals, gender, naturalness, colonialism, the "political body", expression &amp; drama, space and performance context and institutionalization.</t>
  </si>
  <si>
    <t>Production Practice focuses on the students artistic development through repertoire, creations and workshops. 
In Repertoire, the student learns and explores movement material of an existing piece of a (guest)choreographer leading to a form of presentation. The student is introduced to the compositional ideas and working methods linked to the style and vision of the choreographer and is encouraged to explore the relationship between form and content. The student is guided to find his or her own embodied connection to and interpretation of the existing dance material. The material is taught by the choreographer or an assistant /dancer from the company.
In Creation, the student experiences a creative group process which will lead to a creation and presentation. The process is guided by a (guest) choreographer. The student explores different creative and compositional working methods linked to the style and vision of the choreographer. The student participates actively in the process of exploration and composition. 
In Workshops, the student participates in an experience with a dance artist that can take many formats that range from a 2 hour workshop or post show discussion to a week long residency or symposium. Dance artists are invited to share their personal visions for students to experience new working methodologies or artistic practices. 
Production Practice as a cluster of subjects brings students in touch with different elements of the professional dance working field with artists active in the field, providing a wide range of experiences of artistic practice, styles and methodologies. Students should begin to reflect on their relationship with each different practice experienced and the resonance each has within their own development as a dance artist.</t>
  </si>
  <si>
    <t>Production Practice 3 focuses on the students artistic development through the following components: repertoire, workshops, creation, improvisation, drama and music. Production Practice includes a series of artistic courses and projects with national and international guest teachers who address the student as a dance artist and provide a series of skills and experiences relevant to enter the professional dance field.
In Repertoire, the student learns and explores movement material of an existing piece of a (guest)choreographer leading to a form of presentation. The student is introduced to the compositional ideas and working methods linked to the style and vision of the choreographer and is encouraged to explore the relationship between form and content. The student is guided to find his or her own embodied connection to and interpretation of the existing dance material. The material is taught by the choreographer or an assistant /dancer from the company.
In Creation, the student experiences a creative group process which will lead to a creation and presentation. The process is guided by a (guest) choreographer. The student explores different creative and compositional working methods linked to the style and vision of the choreographer. The student participates actively in the process of exploration and composition. 
In Workshops, the student participates in an experience with a dance artist that can take many formats that range from a 2 hour workshop or post show discussion to a week long residency or symposium. Dance artists are invited to share their personal visions for students to experience new working methodologies or artistic practices. 
In Improvisation the students will continue to work on deepening the essential basic course principles and their integration in other areas, and the process will result in a creation to fully embody the principles in performance.
In Music students deepen their rhythmic embodiment and are also introduced to research areas active in the field and explore these physically through a focus on their own material and reflection on choices made.
In Drama, after a joint reading of text material, the course challenges the students to find a partner and a scene from the text and use it to develop it within a rehearsal setting in order to perform it at the end of the course. The chosen scene is to be considered as both a personal and collaboratively created artistic theatre piece cut loose from the original intent and/or storyline of the original full text and is to be a scenic application of the creative theatrical imagination that emerges from the partners’ collaboration. 
Production Practice as a cluster of subjects brings students in touch with different elements of the professional dance working field with artists active in the field, providing a wide range of experiences of artistic practice, styles and methodologies. Students analyse their relationship with each different practice experienced and the resonance each has within their own development as a dance artist.</t>
  </si>
  <si>
    <t>Programme</t>
  </si>
  <si>
    <t>Bachelor Dance</t>
  </si>
  <si>
    <t>Course</t>
  </si>
  <si>
    <t>Learning content</t>
  </si>
  <si>
    <t>Information for bamaflex 2020-2021</t>
  </si>
  <si>
    <t>Dance training 1</t>
  </si>
  <si>
    <t>Complementary training 1</t>
  </si>
  <si>
    <t>Production practice 1</t>
  </si>
  <si>
    <t>Complementary training 2</t>
  </si>
  <si>
    <t>Dance training 3</t>
  </si>
  <si>
    <t>Complementary training 3</t>
  </si>
  <si>
    <t>Production practice 3</t>
  </si>
  <si>
    <t>Optional course - project</t>
  </si>
  <si>
    <t>Optional course - internship</t>
  </si>
  <si>
    <t>Choreography 1. If the credit is not obtained, Choreography 1 must be obtained together with Choreography 2</t>
  </si>
  <si>
    <t>Improvisation 1. If the credit is not obtained, Improvisation 1 must be obtained together with Improvisation 2</t>
  </si>
  <si>
    <t>Drama 1. If the credit is not obtained, Drama 1 must be obtained together with Drama 2</t>
  </si>
  <si>
    <t>Dance History 1. If the credit is not obtained, Dance History 1 must be obtained together with Dance History 2</t>
  </si>
  <si>
    <t>Portfolio 1. If the credit is not obtained, Portfolio 1 must be obtained together with Portfolio 2</t>
  </si>
  <si>
    <t>Music 1. If the credit is not obtained, Music 1 must be obtained together with Music 2</t>
  </si>
  <si>
    <t>There are no prerequisites</t>
  </si>
  <si>
    <t>Katie Verstockt</t>
  </si>
  <si>
    <t>Rakesh Sukesh, Agostina D'Alessandro</t>
  </si>
  <si>
    <t>Tijen Lawton, Genevieve Van Quaquebeke, Xiao Jun Sun</t>
  </si>
  <si>
    <t>Natalie Gordon, Greet Boterman, Judith Clijsters, Eva Maes, Anne Schutt, Tarek Rammo, Goele Van Dijk</t>
  </si>
  <si>
    <t>Tony Vezich, Tijen Lawton, Inaki Azpillaga, Greet Boterman, Yasemin Kandemir, Xiao Jun Sun</t>
  </si>
  <si>
    <t>Rakesh Sukesh, Renan Martins de Oliveira, Marta Coronado</t>
  </si>
  <si>
    <t xml:space="preserve">Dance Training is a core part of the programme that introduces students to a wide range of different inputs from several different guest teachers throughout the year. Students are introduced to a series of contemporary, classical and improvisation movement styles in order to explore their own movement potential and artistic vision.
Students fully participate in all movement styles delivered by all contemporary and classical teachers and search for their personal awareness and connectivity within each movement style. Many aspects of training will be addressed including strength, connectivity, awareness, physical intelligence, floor work, standing work, articulation, spatial awareness, intensity, safe practice, movement quality, movement intent, amongst others. Students will also experience a range of teaching methodologies and will explore their personal connections to each method. Students will be encouraged to explore their mind-body connection through increasing their body consciousness and sensing through embodied practice. </t>
  </si>
  <si>
    <t>This course provides a basic frame in which the student is challenged, mainly through solo compositional tasks with a basic choreographic toolbox. All the tools and the outcomes can sit somewhere on the spectrum between abstract and concrete (narrative/emotional/...) choreography or can be manipulated towards a direction. Concrete course content may include: ways to generate movement, ways to manipulate material with basic variables, ways to abstract material from a concrete source, communicating and reading an intention, using the see/feel/imagine methodology (based on Anna Halprin), experiencing a basic dialogue with music/sound/silence and a first introduction to the DASarts Feedback System. All the above tasks are embedded in group dialogue and referencing examples from other choreographic work from the (current) field in order to enhance reflection and verbalisation skills and help build wider reference perspectives.</t>
  </si>
  <si>
    <t>Portfolio is an ongoing course from year 1 to 3 that provides students with tools to embrace, research and analyse their own artistic identity in relation to the dance field. Main activities are listening, reading, writing, discussing and visualising. In the Portfolio writing and analysing classes, personal writing (manifesto, movement diary, blog review) is combined with analytical writing, starting with newspaper review writing in the 1st year, going into defining a research question and essay writing in the 2nd year, ending with a research paper about  own artistic creations in the 3rd year. Emphasis is on ways of defining, clarifying, and arguing points of view. 
In the Portfolio Atlas classes, students are prompted to contextualize their artistic practice by placing it in a network of references. While stimulating this contextual awareness, throughout the three Bachelor years the students are stimulated to bring some of their artistic topics and themes into clear focus, to be able to embark on a more in depth research both in their artistic practice and in their artistic research. With a series of tasks, the students are asked to start externalizing parts of their artistic visions, ideas, and aspirations. 
Portfolio 1 writing classes combine personal reflections with more analytical writing. A class about dance manifestos historically, is followed by the task of writing their own dance manifesto, and feedbacking them in small groups. Next, a class on dance criticism, is followed by writing a blog review and a newspaper review about two different dance performances recently seen. After the group feedback, the next task is to reverse them: changing the blog review into a more objective newspaper review or vice versa.
In the Atlas-class in BA1, the students are invited to reflect upon their first year in school, as a person and an artistic person, by gathering a collection of images, following the model of the atlas of French art historian and art philosopher Didi-Huberman. Taking the work of Aby Warburg as a point of departure, artistic production is contemplated as a montage, in which things, places and time can be reconfigured. Students make, discuss and remake their own atlas, before the final class in which the atlases are presented and discussed in a classical ‘exposition’.</t>
  </si>
  <si>
    <t>The music course introduces different music elements that will present different perspectives to aid students personal growth as a dance artist, by considering the impact of another discipline in conjunction with their dance practice. Music courses will incorporate a range of teachers and practices that may include percussion techniques, rhythmic combinations, time signatures, playing together, recording rhythms, performing simple body percussion, singing and percussive thinking.</t>
  </si>
  <si>
    <t>Dance Training 2 is a core part of the programme that delivers a wide range of different inputs from several different guest teachers throughout the year. Students experience a series of movement styles in order to explore their own movement potential and artistic vision.
Students fully participate in all movement styles delivered by all contemporary and classical teachers and search for their personal awareness and connectivity within each movement style. Many aspects of training will be addressed including strength, connectivity, awareness, physical intelligence, floor work, standing work, articulation, spatial awareness, intensity, safe practice, movement qualities, movement intent, increased tempo and complexity, amongst others. Students will also experience a range of teaching methodologies and will explore their personal connections to each method. Students will be encouraged to explore their mind-body connection through increasing their body consciousness and sensing through embodied practice. Students should reflect on the range of practices experienced in order to begin to identify their own personal movement voice and preferences. </t>
  </si>
  <si>
    <t>In choreography 2 students are introduced to new choreographic approaches that build on the main principles explored in Choreography 1. Students will engage with some choreographic visions embraced by selected teachers and explore personal connections with different approaches. The main task for choreography 2 is to create a site-specific solo that is performed as part of a group performance event. Within the project you must consider the possibilities for your approach to or with the space and research potential connections and performative possibilities. Within the process of creation you will also embrace a range of feedback systems, to give and receive feedback with peers as a crucial part of the creative process. Students will also become acquainted with the different parts of a choreographic process that encompasses inspiration, exploration, sensation, creation, processing, sharing, feedbacking and performing, and reflect on how they relate to each aspect of the creation.</t>
  </si>
  <si>
    <t>History 2 covers American Post Modern Dance as a counter movement against Modern Dance, presenting different artistic and philosophical ways of thinking, including: the ‘chance’ principles of Cage and Cunningham, improvisation and contact improvisation, structuralism/constructivism and minimalism to the de-structuralism of Brown, Armitage and Forsythe amongst others. The origins, developments and different trends of contemporary dance of the 1980s and 90s in Europe and especially in Belgium are also brought into context up to contemporary choreographers today.</t>
  </si>
  <si>
    <t>Music 2 expands on elements from Music 1 to continue to present different perspectives to aid students personal growth as a dance artist. Music courses will incorporate a range of teachers and practices that deepen knowledge of percussion techniques, complex rhythmic combinations, time signatures, playing together, recording rhythms, performing simple body percussion, singing, percussive thinking, translating rhythmic combinations in the body through the use of scores and improvisation assignments. Students will be encouraged to think of their relationship to musicality and rhythmicality and how they relate their expressive choices to the sound used.</t>
  </si>
  <si>
    <t>Dance Training 3 is a core part of the programme that delivers a range of different inputs from several different guest teachers throughout the year. Students experience a series of contemporary, classical and improvisation movement styles in order to explore their own movement potential and artistic vision.
Students fully participate in all movement styles delivered by all teachers and search for their personal awareness and connectivity within each movement style. Many aspects of training will be addressed including strength, connectivity, awareness, physical intelligence, floor work, standing work, articulation, spatial awareness, intensity, safe practice, movement quality, movement intent, increased tempo and complexity, amongst others. Students will also experience a range of teaching methodologies and will explore their personal connections to each method. Students will be encouraged to explore their mind-body connection through increasing their body consciousness and sensing through embodied practice. Students will be encouraged to prepare for their life in the professional dance field through the approaches utilised by the invited teachers. Students should analyse the range of practices experienced in order to identify their own personal movement voice and preferences.</t>
  </si>
  <si>
    <t>Complementary Training 3 offers courses that support the development of the dance artist. The lessons include, amongst others, condition training, yoga, inclusive dance practice, body mind centering and acrobatics provided by specialists in their field and new inputs will be added as deemed relevant. The courses provide a physical training that present perspectives for mind-body awareness and through a continuous engagement encourage students to find their personal connection, embodiment and understanding of each form offered. Students should embody each aspect of the programme and reflect upon its personal significance to their individual body, capacities, vision and needs. Students should consciously reflect upon and integrate knowledge from Complementary Training courses into the rest of their study programme and consider how these can provide a sustainable training programme in their future as a dance artist.</t>
  </si>
  <si>
    <t>The final artistic project for the Bachelor Exam presents an opportunity to integrate knowledge, skills, experience, interests and questions into an ongoing research throughout the final year. It consists of three elements: research paper, group choreography and solo choreography. 
In group choreography students are asked to choreograph a group dance to be performed by BA1 and BA2 dance students that is a maximum of 10 minutes long. The process incorporates the development of a theme from a research question, and works through a series of artistic and logistical decisions. Students are prompted to give attention to all parts of their process: from, amongst others, movement generation, development, variation, manipulation of material, consolidation, applying choreographic and structural devices, sharing, feedbacking and reflecting. Students are also prompted to experiment with varying forms of performativity. Next to the focus on the creation, the students are also expected to create a constructive working environment, where both themselves and their dancers feel safe to challenge their dancing and choreographic skills to a maximum. </t>
  </si>
  <si>
    <t>BA optional courses - internship</t>
  </si>
  <si>
    <t>Works independently and encourages collective working methods to reach required result</t>
  </si>
  <si>
    <t>PBADANS_LDDT1.16</t>
  </si>
  <si>
    <t>PBADANS_LDDT1.17</t>
  </si>
  <si>
    <t>PBADANS_LDPP1.14</t>
  </si>
  <si>
    <t>PBADANS_LDPP1.15</t>
  </si>
  <si>
    <t>PBADANS_LDPP1.16</t>
  </si>
  <si>
    <t>PBADANS_LDC1.9</t>
  </si>
  <si>
    <t>PBADANS_LDC1.10</t>
  </si>
  <si>
    <t>PBADANS_LDI1.8</t>
  </si>
  <si>
    <t>PBADANS_LDI1.9</t>
  </si>
  <si>
    <t>PBADANS_LDI1.10</t>
  </si>
  <si>
    <t>PBADANS_LDI1.11</t>
  </si>
  <si>
    <t>PBADANS_LDI1.12</t>
  </si>
  <si>
    <t>PBADANS_LDD1.7</t>
  </si>
  <si>
    <t>PBADANS_LDD1.8</t>
  </si>
  <si>
    <t>PBADANS_LDM1.8</t>
  </si>
  <si>
    <t>PBADANS_LDDH1.6</t>
  </si>
  <si>
    <t>PBADANS_LDDT2.16</t>
  </si>
  <si>
    <t>PBADANS_LDDT2.17</t>
  </si>
  <si>
    <t>PBADANS_LDDT2.18</t>
  </si>
  <si>
    <t>PBADANS_LDDT2.19</t>
  </si>
  <si>
    <t>PBADANS_LDPP2.15</t>
  </si>
  <si>
    <t>PBADANS_LDPP2.16</t>
  </si>
  <si>
    <t>PBADANS_LDPP2.17</t>
  </si>
  <si>
    <t>PBADANS_LDC2.11</t>
  </si>
  <si>
    <t>PBADANS_LDC2.12</t>
  </si>
  <si>
    <t>PBADANS_LDC2.13</t>
  </si>
  <si>
    <t>PBADANS_LDC2.14</t>
  </si>
  <si>
    <t>PBADANS_LDC2.15</t>
  </si>
  <si>
    <t>PBADANS_LDC2.16</t>
  </si>
  <si>
    <t>PBADANS_LDC2.17</t>
  </si>
  <si>
    <t>PBADANS_LDI2.10</t>
  </si>
  <si>
    <t>PBADANS_LDI2.11</t>
  </si>
  <si>
    <t>PBADANS_LDI2.12</t>
  </si>
  <si>
    <t>PBADANS_LDI2.13</t>
  </si>
  <si>
    <t>PBADANS_LDI2.14</t>
  </si>
  <si>
    <t>PBADANS_LDI2.15</t>
  </si>
  <si>
    <t>PBADANS_LDI2.16</t>
  </si>
  <si>
    <t>PBADANS_LDD2.7</t>
  </si>
  <si>
    <t>PBADANS_LDM2.9</t>
  </si>
  <si>
    <t>PBADANS_LDM2.10</t>
  </si>
  <si>
    <t>PBADANS_LDDH2.5</t>
  </si>
  <si>
    <t>PBADANS_LDDH2.6</t>
  </si>
  <si>
    <t>PBADANS_LDDH2.7</t>
  </si>
  <si>
    <t>PBADANS_LDP2.6</t>
  </si>
  <si>
    <t>PBADANS_LDDT3.17</t>
  </si>
  <si>
    <t>PBADANS_LDDT3.18</t>
  </si>
  <si>
    <t>PBADANS_LDDT3.19</t>
  </si>
  <si>
    <t>PBADANS_LDPP3.16</t>
  </si>
  <si>
    <t>PBADANS_LDPP3.17</t>
  </si>
  <si>
    <t>PBADANS_LDPP3.18</t>
  </si>
  <si>
    <t>PBADANS_LDPP3.19</t>
  </si>
  <si>
    <t>PBADANS_LDCG3.1</t>
  </si>
  <si>
    <t>PBADANS_LDCG3.2</t>
  </si>
  <si>
    <t>PBADANS_LDCG3.3</t>
  </si>
  <si>
    <t>PBADANS_LDCG3.4</t>
  </si>
  <si>
    <t>PBADANS_LDCG3.5</t>
  </si>
  <si>
    <t>PBADANS_LDCG3.6</t>
  </si>
  <si>
    <t>PBADANS_LDCG3.7</t>
  </si>
  <si>
    <t>PBADANS_LDCG3.8</t>
  </si>
  <si>
    <t>PBADANS_LDCG3.9</t>
  </si>
  <si>
    <t>PBADANS_LDCG3.10</t>
  </si>
  <si>
    <t>PBADANS_LDCG3.11</t>
  </si>
  <si>
    <t>PBADANS_LDCG3.12</t>
  </si>
  <si>
    <t>PBADANS_LDCG3.13</t>
  </si>
  <si>
    <t>PBADANS_LDCG3.14</t>
  </si>
  <si>
    <t>PBADANS_LDCG3.15</t>
  </si>
  <si>
    <t>PBADANS_LDCG3.16</t>
  </si>
  <si>
    <t>PBADANS_LDCG3.17</t>
  </si>
  <si>
    <t>PBADANS_LDCG3.18</t>
  </si>
  <si>
    <t>PBADANS_LDCG3.19</t>
  </si>
  <si>
    <t>PBADANS_LDCG3.20</t>
  </si>
  <si>
    <t>PBADANS_LDCS3.1</t>
  </si>
  <si>
    <t>PBADANS_LDCS3.2</t>
  </si>
  <si>
    <t>PBADANS_LDCS3.3</t>
  </si>
  <si>
    <t>PBADANS_LDCS3.4</t>
  </si>
  <si>
    <t>PBADANS_LDCS3.5</t>
  </si>
  <si>
    <t>PBADANS_LDCS3.6</t>
  </si>
  <si>
    <t>PBADANS_LDCS3.7</t>
  </si>
  <si>
    <t>PBADANS_LDCS3.8</t>
  </si>
  <si>
    <t>PBADANS_LDCS3.9</t>
  </si>
  <si>
    <t>PBADANS_LDCS3.10</t>
  </si>
  <si>
    <t>PBADANS_LDCS3.11</t>
  </si>
  <si>
    <t>PBADANS_LDCS3.12</t>
  </si>
  <si>
    <t>PBADANS_LDCS3.13</t>
  </si>
  <si>
    <t>PBADANS_LDCS3.14</t>
  </si>
  <si>
    <t>PBADANS_LDCS3.15</t>
  </si>
  <si>
    <t>PBADANS_LDOCS.1</t>
  </si>
  <si>
    <t>PBADANS_LDOCS.2</t>
  </si>
  <si>
    <t>PBADANS_LDOCS.3</t>
  </si>
  <si>
    <t>PBADANS_LDOCS.4</t>
  </si>
  <si>
    <t>PBADANS_LDOCS.5</t>
  </si>
  <si>
    <t>PBADANS_LDOCS.6</t>
  </si>
  <si>
    <t>PBADANS_LDOCS.7</t>
  </si>
  <si>
    <t>PBADANS_LDOCS.8</t>
  </si>
  <si>
    <t>PBADANS_LDOCS.9</t>
  </si>
  <si>
    <t>PBADANS_LDOCS.10</t>
  </si>
  <si>
    <t>PBADANS_LDOCP.1</t>
  </si>
  <si>
    <t>PBADANS_LDOCP.2</t>
  </si>
  <si>
    <t>PBADANS_LDOCP.3</t>
  </si>
  <si>
    <t>PBADANS_LDOCP.4</t>
  </si>
  <si>
    <t>PBADANS_LDOCP.5</t>
  </si>
  <si>
    <t>PBADANS_LDOCP.6</t>
  </si>
  <si>
    <t>PBADANS_LDOCP.7</t>
  </si>
  <si>
    <t>PBADANS_LDOCP.8</t>
  </si>
  <si>
    <t>PBADANS_LDOCP.9</t>
  </si>
  <si>
    <t>OLR description</t>
  </si>
  <si>
    <t>Learning goal</t>
  </si>
  <si>
    <t>Learning goal number</t>
  </si>
  <si>
    <t>Artistic Skills Product 45%
Artistic Skills Permanent 45%
Reflection Permanent 10%</t>
  </si>
  <si>
    <t>Artistic Skills Product 25%
Artistic Skills Permanent 25%
Knowledge Product 25%
Knowledge Permanent 25%</t>
  </si>
  <si>
    <t>Portfolio Product 60%
Portfolio Permanent 40%</t>
  </si>
  <si>
    <t>Artistic Practice Product 40%
Artistic Practice Permanent 30%
Reflection Product 10%
Reflection Permanent 20%</t>
  </si>
  <si>
    <t>Effectively collaborates with others towards shared artistic goals</t>
  </si>
  <si>
    <t>Portfolio Product 70%
Portfolio Permanent 30%</t>
  </si>
  <si>
    <t>Judith Clijsters, Eva Maes, Anne Schutt, Tarek Rammo, Goele Van Dijk</t>
  </si>
  <si>
    <t>Artistic Skills Product 25%
Artistic Practice Product 25%
Artistic Practice Permanent 20%
Reflection Permanent 10%
Project Permanent 20%</t>
  </si>
  <si>
    <t>Graduation assignment Product 80%
Graduation assignment Permanent 20%</t>
  </si>
  <si>
    <t>Raphael Malfliet</t>
  </si>
  <si>
    <t>Graduation assignment Product 60%
Graduation assignment Permanent 40%</t>
  </si>
  <si>
    <t>(Multiple Items)</t>
  </si>
  <si>
    <t>Weight learning goal</t>
  </si>
  <si>
    <t>Weight including assessment</t>
  </si>
  <si>
    <t>Trajectory</t>
  </si>
  <si>
    <t>Study points</t>
  </si>
  <si>
    <t>Sum of Weight including assessment</t>
  </si>
  <si>
    <t>1 Total</t>
  </si>
  <si>
    <t>2 Total</t>
  </si>
  <si>
    <t>3 Total</t>
  </si>
  <si>
    <t>Sum of Study points</t>
  </si>
  <si>
    <t>Portfolio 1, Portfolio 2 If the credits are not obtained, Portfolio 1 and 2 must be obtained together with Bachelor exam - research paper</t>
  </si>
  <si>
    <t>PBADANS_LDP1.6</t>
  </si>
  <si>
    <t>Has a basic awareness of own artistic identity and research interests and begins to relate own vision to current arts research</t>
  </si>
  <si>
    <t>Demonstrates awareness of current arts research and relationship to own interests</t>
  </si>
  <si>
    <t>Demonstrates reflection and questioning of own practice, artistic vision and research interests in discussions</t>
  </si>
  <si>
    <t>Demonstrates reflection and questioning of own practice, artistic vision and research interests</t>
  </si>
  <si>
    <t>Clearly communicates area of research and methods of research</t>
  </si>
  <si>
    <t>Som van Study points</t>
  </si>
  <si>
    <t>LO 01</t>
  </si>
  <si>
    <t>LO 02</t>
  </si>
  <si>
    <t>LO 03</t>
  </si>
  <si>
    <t>LO 04</t>
  </si>
  <si>
    <t>LO 05</t>
  </si>
  <si>
    <t>LO 06</t>
  </si>
  <si>
    <t>LO 07</t>
  </si>
  <si>
    <t>LO 08</t>
  </si>
  <si>
    <t>LO 09</t>
  </si>
  <si>
    <t>LO 10</t>
  </si>
  <si>
    <t>LO 11</t>
  </si>
  <si>
    <t>LO 12</t>
  </si>
  <si>
    <t>Som van Weight including assessment</t>
  </si>
  <si>
    <t>Cultivates a range of performative qualities</t>
  </si>
  <si>
    <t>PBADANS_LDD1.9</t>
  </si>
  <si>
    <t>Explores how awareness and training in drama can contribute to overall performativity</t>
  </si>
  <si>
    <t>Enters into dialogue and exploration concerning the integration of skills into their dance practice</t>
  </si>
  <si>
    <t>Explores how awareness and training in music can contribute to overall performativity</t>
  </si>
  <si>
    <t>PBADANS_LDM1.9</t>
  </si>
  <si>
    <t>PBADANS_LDD2.8</t>
  </si>
  <si>
    <t>Cultivates an awareness of how drama can contribute to overall performativity</t>
  </si>
  <si>
    <t>PBADANS_LDM2.11</t>
  </si>
  <si>
    <t>Cultivates an awareness of how music can contribute to overall performativity</t>
  </si>
  <si>
    <t>PBADANS_LDC2.18</t>
  </si>
  <si>
    <t xml:space="preserve">Demonstrates self-management skills to develop own artistic practice </t>
  </si>
  <si>
    <t>Demonstrates organisational and time-keeping skills to develop own work</t>
  </si>
  <si>
    <t xml:space="preserve">Demonstrates self-management and entrepreneurial skills to sustain and develop own artistic practice </t>
  </si>
  <si>
    <t xml:space="preserve">Demonstrates self-management and entrepreneurial skills to sustain and develop current and future work </t>
  </si>
  <si>
    <t>PBADANS_LDCG3.21</t>
  </si>
  <si>
    <t>PBADANS_LDCS3.16</t>
  </si>
  <si>
    <t>Demonstrates the capacity to manage a personal and group process effectively with a view of the artistic goal</t>
  </si>
  <si>
    <t>Demonstrates the capacity to effectively manage a personal and group process to reach artistic ambitions</t>
  </si>
  <si>
    <t>Demonstrates the capacity to manage the creative process effectively with a view of the artistic goal</t>
  </si>
  <si>
    <t>Demonstrates the capacity to effectively manage a process to reach artistic ambition</t>
  </si>
  <si>
    <t xml:space="preserve">Demonstrates the capacity to manage an extended timeline to achieve an end product </t>
  </si>
  <si>
    <t>PBADANS_LDP2.7</t>
  </si>
  <si>
    <t>Demonstrates organisational and time management skills to complete tasks and link them to the artistic product</t>
  </si>
  <si>
    <t>PBADANS_LDDH2.8</t>
  </si>
  <si>
    <t>Demonstrates reflection and questioning of current arts research in relation to historical research</t>
  </si>
  <si>
    <t>Enters dialogue concerning current arts research in relation to historical research</t>
  </si>
  <si>
    <t>PBADANS_LDCT3.10</t>
  </si>
  <si>
    <t>PBADANS_LDCT3.11</t>
  </si>
  <si>
    <t>PBADANS_LDCT3.12</t>
  </si>
  <si>
    <t>Investigates each body of knowledge in order to enter relevant discourse in diverse settings</t>
  </si>
  <si>
    <t>Contributes to discourse in diverse environments in relation to each body of knowledge</t>
  </si>
  <si>
    <t>Critically reflects upon each body of knowledge in order to cultivate relevant discourse in diverse settings</t>
  </si>
  <si>
    <t>Stimulates discourse in diverse environments in relation to each body of knowledge</t>
  </si>
  <si>
    <t>The final artistic project for the Bachelor Exam presents an opportunity to integrate knowledge, skills, experience, interests and questions into an ongoing research throughout the final year. It consists of three elements: research paper, group choreography and solo choreography. 
Portfolio is an ongoing course from year 1 to 3 that provides students with tools to embrace, research and analyse their own artistic identity in relation to the dance field. Main activities are listening, reading, writing, discussing and visualising. In the Portfolio writing and analysing classes, personal writing (manifesto, movement diary, blog review) is combined with analytical writing, starting with newspaper review writing in the 1st year, going into defining a research question and essay writing in the 2nd year, ending with a research paper about their own artistic creation in the 3rd year. Emphasis is on ways of defining, clarifying, and arguing their points of view. 
In the Portfolio Atlas classes, students are prompted to contextualize their artistic practice by placing it in a network of references. While stimulating this contextual awareness, throughout the three Bachelor years the students are stimulated to bring some of their artistic topics and themes into clear focus, as to be able to embark on a more in depth research, both in their artistic practice as in their artistic research. With a series of tasks, the students are asked to start externalizing parts of their artistic visions, ideas, and aspirations. The two branches (the Atlas-class and the writing-class) both guide the students to develop an articulated approach towards a defined research area of their own interest. In Portfolio 3 the research essay that the students are asked to deliver offers students a final and substantial exercise in formulating a precise research question, that needs to have a clear relationship to their own solo and group dance creations.
This embodied research practice functions as a pre- or post dramaturgy of their creation, situating it in the broader dance field and dance criticism field. In order to develop this, the students learn next to defining a research topic, how to research it, how to structure the contents of their text, how to insert personal reflections in an academic writing style and how to quote, paraphrase and refer to sources.
Working field orientation within this course enables students to learn about relevant organisations, subsidy procedures and networks that currently exist and situate themselves within these for their future career development.</t>
  </si>
  <si>
    <t>Tuur Marinus, Karen Joosten</t>
  </si>
  <si>
    <t>prerequisite/volgtijdelijk</t>
  </si>
  <si>
    <t>The final artistic project for the Bachelor Exam presents an opportunity to integrate knowledge, skills, experience, interests and questions into an ongoing research throughout the final year. It consists of three elements: research paper, group choreography and solo choreography. 
In solo choreography 3 students are asked to create and perform own artistic work in collaboration with a student/artist of another discipline. Embodiment and interdisciplinairity are the central axes for research and creation. The process incorporates the development of a theme from a research question, and works through a series of artistic and logistical decisions. Students are prompted to give attention to all parts of their process: from, amongst others, movement generation and exploration in resonance with another discipline, interacting with another artist, developing collaborative working methods, artistic choice making, sharing, feedbacking and reflecting. The students are expected to manage their own project and maintain clear and proactive communication with their collaborators and coaches. Students are prompted to experiment with varying forms of performativity for a final presentation (of maximum 10 min) of the project and develop their own artistic voice.</t>
  </si>
  <si>
    <t>Choreography 1, Choreography 2</t>
  </si>
  <si>
    <t>Through concrete theatrical exercises – based or a text or improvisation tasks - the student learns to express him/her self in an authentic embodied way. The main focus lies on the exploration and investigation of own theatrical embodied states and transformations, rather than on a fixed form of presentation. The embodied theatrical skills trained in this class will support the dance students in the development of their performative skills and own artistic voice.</t>
  </si>
  <si>
    <t>PBADANS_LDDH1.7</t>
  </si>
  <si>
    <t>Demonstrates communication skills to enter relevant dialogue</t>
  </si>
  <si>
    <t>Demonstrates awareness of communication skills in group dialogue moments</t>
  </si>
  <si>
    <t>PBADANS_LDDH2.9</t>
  </si>
  <si>
    <t>Demonstrates communication skills to cultivate relevant dialogue</t>
  </si>
  <si>
    <t>Demonstrates awareness of communication skills to cultivate group dialogue moments</t>
  </si>
  <si>
    <t>Enters into constructive dialogue with peers and tutors concerning research interests</t>
  </si>
  <si>
    <t>Engages in constructive dialogue with peers and tutors concerning research interests</t>
  </si>
  <si>
    <t>Assessment 2de zit</t>
  </si>
  <si>
    <t xml:space="preserve">Artistic Skills Permanent 60%
Knowledge permanent 20%
Reflection permanent 20%
</t>
  </si>
  <si>
    <t>Artistic Skills Permanent 40%
Artistic Practice Permanent 40%
Reflection Permanent 20%</t>
  </si>
  <si>
    <t>Knowledge Product 80%
Reflection Permanent 20%</t>
  </si>
  <si>
    <t xml:space="preserve">Artistic Skills Permanent 60%
Knowledge permanent 20%
Reflection permanent 20%
</t>
  </si>
  <si>
    <t>Artistic Skills Product 30%
Artistic Practice Permanent 30%
Reflection Permanent 10%
Project Permanent 30%</t>
  </si>
  <si>
    <t>Artistic Skills Permanent 20%
Artistic Practice Product 30%
Artistic Practice Permanent 40%
Reflection Permanent 10%</t>
  </si>
  <si>
    <t>Artistic Skills Permanent 50%
Artistic Practice Product 50%</t>
  </si>
  <si>
    <t>Knowledge Product 50%
Knowledge Permanent 25%
Reflection Permanent 25%</t>
  </si>
  <si>
    <t xml:space="preserve">Artistic Skills Permanent 40%
Knowledge Permanent 30%
Reflection Permanent 30%
</t>
  </si>
  <si>
    <t>Project 80%
Reflection asssignment 20%</t>
  </si>
  <si>
    <t>Internship 80%
Reflection assignment 20%</t>
  </si>
  <si>
    <r>
      <t>Artistic Sk</t>
    </r>
    <r>
      <rPr>
        <sz val="11"/>
        <color theme="1"/>
        <rFont val="Calibri (Body)"/>
      </rPr>
      <t xml:space="preserve">ills Product 30%
Artistic Practice Permanent 30%
Project Permanent 30%
</t>
    </r>
    <r>
      <rPr>
        <sz val="11"/>
        <color theme="1"/>
        <rFont val="Calibri"/>
        <family val="2"/>
        <scheme val="minor"/>
      </rPr>
      <t>Reflection Permanent 10%</t>
    </r>
  </si>
  <si>
    <r>
      <t>Artistic Skills P</t>
    </r>
    <r>
      <rPr>
        <sz val="11"/>
        <color theme="1"/>
        <rFont val="Calibri (Body)"/>
      </rPr>
      <t>roduct 50%
Artistic Skills Permanent 25%
Artistic Practice Permanent 25%</t>
    </r>
  </si>
  <si>
    <r>
      <t>Artistic Skills</t>
    </r>
    <r>
      <rPr>
        <sz val="11"/>
        <color theme="1"/>
        <rFont val="Calibri (Body)"/>
      </rPr>
      <t xml:space="preserve"> Product 45%
Artistic Skills Permanent 45%
Reflection Permanent 10%</t>
    </r>
  </si>
  <si>
    <r>
      <t>Artistic Skills Product 40%
Artisti</t>
    </r>
    <r>
      <rPr>
        <sz val="11"/>
        <color theme="1"/>
        <rFont val="Calibri (Body)"/>
      </rPr>
      <t>c Practice Permanent 40%
Reflection Permanent 20%</t>
    </r>
  </si>
  <si>
    <t>The student must always be present during the lessons for this course unit.
During these lessons, permanent evaluation takes place. This permanent evaluation counts towards the realization of the entire examination mark for this course unit.
If the student is unlawfully absent for more than 1/5th of the lessons, they will receive 0/20 for the part 'permanent evaluation'.</t>
  </si>
  <si>
    <t>Conditions for legitimate absence:
An absence supported by a medical certificate
A previously requested absence, approved by the artistic coordinator</t>
  </si>
  <si>
    <t>De student moet steeds aanwezig zijn tijdens de lessen voor dit opleidingsonderdeel.
Tijdens deze lessen vindt de permanente evaluatie plaats. Deze permanente evaluatie telt voor de totstandkoming van het gehele examencijfer voor dit opleidingsonderdeel.
Indien de student in meer dan 1/5e van de lessen ongewettigd afwezig is, krijgt hij een 0/20 voor het onderdeel 'permanente evaluatie'</t>
  </si>
  <si>
    <t>Voorwaarden gewettigde afwezigheid:
Een afwezigheid gestaafd door een medisch attest
Een vooraf aangevraagde afwezigheid, goedgekeurd door het artistieke coordinator</t>
  </si>
  <si>
    <t>Portfolio Product 100%</t>
  </si>
  <si>
    <t>Knowledge Product 100%</t>
  </si>
  <si>
    <t>Graduation assignment Product 100%</t>
  </si>
  <si>
    <t>Statement added to all courses except for Optional Courses</t>
  </si>
  <si>
    <t>(All)</t>
  </si>
  <si>
    <t>belichaamt een breed spectrum aan danskwaliteiten</t>
  </si>
  <si>
    <t>investeert in diverse fysieke praktijken ter ondersteuning van geest-lichaamsbewustzijn en verbinding</t>
  </si>
  <si>
    <t>integreert in grote lijnen vaardigheden en kennis om een duurzame danspraktijk te ontwikkelen</t>
  </si>
  <si>
    <t>houdt zich bezig met creatieve dansprojecten, interpreteert, vertaalt en voert ze uit.</t>
  </si>
  <si>
    <t>ontwikkelt en drukt een persoonlijke stem uit binnen de conceptualisering en creatie van eigen artistiek werk</t>
  </si>
  <si>
    <t>werkt samen met andere disciplines en praktijken.</t>
  </si>
  <si>
    <t>begrijpt historische en actuele culturele en sociale contexten </t>
  </si>
  <si>
    <t>beschikt over zelfdiscipline, organisatorische zelfredzaamheid en ondernemersvaardigheden om de eigen artistieke praktijk in stand te houden en te ontwikkelen. </t>
  </si>
  <si>
    <t>gebruikt relevante sociale en groepsdynamische vaardigheden om bij te dragen aan, te delen en verantwoordelijkheid te nemen in diverse groepssituaties</t>
  </si>
  <si>
    <t>gebruikt relevante vaardigheden om te communiceren en te dialogeren met diverse doelgroepen</t>
  </si>
  <si>
    <t>reflecteert kritisch op de eigen artistieke praktijk om te situeren en zich te engageren binnen diverse sociale en artistieke contexten</t>
  </si>
  <si>
    <t>onderzoekt, verdiept en houdt zich bezig met lopend kunstonderzoek</t>
  </si>
  <si>
    <t>Sum of Weight learning goal</t>
  </si>
  <si>
    <t>Year</t>
  </si>
  <si>
    <t>Credits</t>
  </si>
  <si>
    <t>Learning objective</t>
  </si>
  <si>
    <t>Assessment criteria</t>
  </si>
  <si>
    <t xml:space="preserve">Assessment </t>
  </si>
  <si>
    <t>Assessment %</t>
  </si>
  <si>
    <t>optional courses</t>
  </si>
  <si>
    <t>Choreography 3 group</t>
  </si>
  <si>
    <t>Choreography 3 solo</t>
  </si>
  <si>
    <t>Portfolio 3/Research paper</t>
  </si>
  <si>
    <t>X</t>
  </si>
  <si>
    <t>Programme OLR vs Domain Specific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</si>
</sst>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2"/>
      <color theme="1"/>
      <name val="Calibri"/>
      <family val="2"/>
      <scheme val="minor"/>
    </font>
    <font>
      <sz val="12"/>
      <color theme="1"/>
      <name val="Calibri"/>
      <family val="2"/>
      <scheme val="minor"/>
    </font>
    <font>
      <sz val="10"/>
      <color theme="1"/>
      <name val="Arial"/>
      <family val="2"/>
    </font>
    <font>
      <b/>
      <sz val="11"/>
      <color theme="1"/>
      <name val="Calibri"/>
      <family val="2"/>
      <scheme val="minor"/>
    </font>
    <font>
      <sz val="10"/>
      <color theme="1"/>
      <name val="Arial"/>
      <family val="2"/>
    </font>
    <font>
      <b/>
      <sz val="10"/>
      <color theme="1"/>
      <name val="Arial"/>
      <family val="2"/>
    </font>
    <font>
      <b/>
      <sz val="11"/>
      <name val="Calibri"/>
      <family val="2"/>
      <scheme val="minor"/>
    </font>
    <font>
      <sz val="11"/>
      <color indexed="8"/>
      <name val="Calibri"/>
      <family val="2"/>
      <scheme val="minor"/>
    </font>
    <font>
      <sz val="11"/>
      <color rgb="FF000000"/>
      <name val="Calibri"/>
      <family val="2"/>
      <scheme val="minor"/>
    </font>
    <font>
      <b/>
      <sz val="16"/>
      <color theme="1"/>
      <name val="Calibri"/>
      <family val="2"/>
      <scheme val="minor"/>
    </font>
    <font>
      <b/>
      <sz val="12"/>
      <color theme="1"/>
      <name val="Calibri"/>
      <family val="2"/>
      <scheme val="minor"/>
    </font>
    <font>
      <sz val="11"/>
      <color theme="1"/>
      <name val="Arial"/>
      <family val="2"/>
    </font>
    <font>
      <b/>
      <sz val="14"/>
      <name val="Arial"/>
      <family val="2"/>
    </font>
    <font>
      <b/>
      <sz val="10"/>
      <name val="Arial"/>
      <family val="2"/>
    </font>
    <font>
      <b/>
      <i/>
      <sz val="10"/>
      <name val="Arial"/>
      <family val="2"/>
    </font>
    <font>
      <b/>
      <sz val="12"/>
      <name val="Arial"/>
      <family val="2"/>
    </font>
    <font>
      <sz val="10"/>
      <color rgb="FFFF0000"/>
      <name val="Arial"/>
      <family val="2"/>
    </font>
    <font>
      <b/>
      <sz val="11"/>
      <color theme="1"/>
      <name val="Arial"/>
      <family val="2"/>
    </font>
    <font>
      <b/>
      <sz val="14"/>
      <color theme="1"/>
      <name val="Arial"/>
      <family val="2"/>
    </font>
    <font>
      <i/>
      <sz val="11"/>
      <color theme="1"/>
      <name val="Arial"/>
      <family val="2"/>
    </font>
    <font>
      <b/>
      <sz val="14"/>
      <color theme="1"/>
      <name val="Calibri"/>
      <family val="2"/>
      <scheme val="minor"/>
    </font>
    <font>
      <sz val="11"/>
      <color theme="1"/>
      <name val="Symbol"/>
      <charset val="2"/>
    </font>
    <font>
      <sz val="10"/>
      <color theme="1"/>
      <name val="Calibri"/>
      <family val="2"/>
      <scheme val="minor"/>
    </font>
    <font>
      <sz val="10"/>
      <color theme="1"/>
      <name val="Symbol"/>
      <charset val="2"/>
    </font>
    <font>
      <sz val="14"/>
      <color theme="1"/>
      <name val="Calibri"/>
      <family val="2"/>
      <scheme val="minor"/>
    </font>
    <font>
      <sz val="14"/>
      <color rgb="FF000000"/>
      <name val="Calibri"/>
      <family val="2"/>
      <scheme val="minor"/>
    </font>
    <font>
      <sz val="11"/>
      <color rgb="FF212529"/>
      <name val="Helvetica Neue"/>
      <family val="2"/>
    </font>
    <font>
      <b/>
      <sz val="9"/>
      <name val="Arial"/>
      <family val="2"/>
    </font>
    <font>
      <b/>
      <sz val="24"/>
      <color theme="1"/>
      <name val="Calibri"/>
      <family val="2"/>
      <scheme val="minor"/>
    </font>
    <font>
      <sz val="8"/>
      <name val="Calibri"/>
      <family val="2"/>
      <scheme val="minor"/>
    </font>
    <font>
      <b/>
      <sz val="9"/>
      <color theme="1"/>
      <name val="Calibri"/>
      <family val="2"/>
      <scheme val="minor"/>
    </font>
    <font>
      <sz val="10"/>
      <color indexed="8"/>
      <name val="Calibri"/>
      <family val="2"/>
      <scheme val="minor"/>
    </font>
    <font>
      <sz val="10"/>
      <name val="Calibri"/>
      <family val="2"/>
      <scheme val="minor"/>
    </font>
    <font>
      <sz val="11"/>
      <color rgb="FF212529"/>
      <name val="Calibri"/>
      <family val="2"/>
      <scheme val="minor"/>
    </font>
    <font>
      <sz val="11"/>
      <name val="Calibri"/>
      <family val="2"/>
      <scheme val="minor"/>
    </font>
    <font>
      <sz val="11"/>
      <color theme="1"/>
      <name val="Calibri (Body)"/>
    </font>
    <font>
      <sz val="11"/>
      <color rgb="FF000000"/>
      <name val="Arial"/>
      <family val="2"/>
    </font>
    <font>
      <sz val="16"/>
      <color theme="1"/>
      <name val="Calibri"/>
      <family val="2"/>
      <scheme val="minor"/>
    </font>
  </fonts>
  <fills count="19">
    <fill>
      <patternFill patternType="none"/>
    </fill>
    <fill>
      <patternFill patternType="gray125"/>
    </fill>
    <fill>
      <patternFill patternType="solid">
        <fgColor theme="8"/>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rgb="FF92D050"/>
        <bgColor indexed="64"/>
      </patternFill>
    </fill>
    <fill>
      <patternFill patternType="solid">
        <fgColor rgb="FFFFFF00"/>
        <bgColor indexed="64"/>
      </patternFill>
    </fill>
    <fill>
      <patternFill patternType="solid">
        <fgColor theme="7"/>
        <bgColor indexed="64"/>
      </patternFill>
    </fill>
    <fill>
      <patternFill patternType="solid">
        <fgColor rgb="FFE87790"/>
        <bgColor indexed="64"/>
      </patternFill>
    </fill>
    <fill>
      <patternFill patternType="solid">
        <fgColor rgb="FFFFC000"/>
        <bgColor indexed="64"/>
      </patternFill>
    </fill>
    <fill>
      <patternFill patternType="solid">
        <fgColor rgb="FF9B71C9"/>
        <bgColor indexed="64"/>
      </patternFill>
    </fill>
    <fill>
      <patternFill patternType="solid">
        <fgColor rgb="FFE9698A"/>
        <bgColor indexed="64"/>
      </patternFill>
    </fill>
    <fill>
      <patternFill patternType="solid">
        <fgColor theme="9"/>
        <bgColor indexed="64"/>
      </patternFill>
    </fill>
    <fill>
      <patternFill patternType="solid">
        <fgColor theme="2"/>
        <bgColor indexed="64"/>
      </patternFill>
    </fill>
    <fill>
      <patternFill patternType="solid">
        <fgColor theme="0" tint="-0.14999847407452621"/>
        <bgColor indexed="64"/>
      </patternFill>
    </fill>
    <fill>
      <patternFill patternType="solid">
        <fgColor theme="4"/>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s>
  <borders count="55">
    <border>
      <left/>
      <right/>
      <top/>
      <bottom/>
      <diagonal/>
    </border>
    <border>
      <left style="thin">
        <color auto="1"/>
      </left>
      <right/>
      <top/>
      <bottom/>
      <diagonal/>
    </border>
    <border>
      <left/>
      <right style="thin">
        <color auto="1"/>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top/>
      <bottom style="hair">
        <color auto="1"/>
      </bottom>
      <diagonal/>
    </border>
    <border>
      <left style="medium">
        <color indexed="64"/>
      </left>
      <right/>
      <top/>
      <bottom style="hair">
        <color auto="1"/>
      </bottom>
      <diagonal/>
    </border>
  </borders>
  <cellStyleXfs count="3">
    <xf numFmtId="0" fontId="0" fillId="0" borderId="0"/>
    <xf numFmtId="0" fontId="5" fillId="0" borderId="0"/>
    <xf numFmtId="0" fontId="3" fillId="0" borderId="0"/>
  </cellStyleXfs>
  <cellXfs count="359">
    <xf numFmtId="0" fontId="0" fillId="0" borderId="0" xfId="0"/>
    <xf numFmtId="0" fontId="0" fillId="0" borderId="0" xfId="0" applyAlignment="1">
      <alignment horizontal="left"/>
    </xf>
    <xf numFmtId="0" fontId="0" fillId="0" borderId="0" xfId="0" applyAlignment="1">
      <alignment wrapText="1"/>
    </xf>
    <xf numFmtId="0" fontId="5" fillId="0" borderId="0" xfId="1"/>
    <xf numFmtId="0" fontId="0" fillId="0" borderId="0" xfId="0" applyAlignment="1">
      <alignment vertical="top" wrapText="1"/>
    </xf>
    <xf numFmtId="0" fontId="0" fillId="0" borderId="0" xfId="0" applyAlignment="1">
      <alignment vertical="top"/>
    </xf>
    <xf numFmtId="0" fontId="4" fillId="2" borderId="0" xfId="0" applyFont="1" applyFill="1" applyAlignment="1">
      <alignment vertical="top" wrapText="1"/>
    </xf>
    <xf numFmtId="0" fontId="0" fillId="0" borderId="0" xfId="0" applyFill="1" applyAlignment="1">
      <alignment vertical="top" wrapText="1"/>
    </xf>
    <xf numFmtId="0" fontId="0" fillId="0" borderId="0" xfId="0" applyFill="1" applyAlignment="1">
      <alignment vertical="top"/>
    </xf>
    <xf numFmtId="0" fontId="4" fillId="2" borderId="0" xfId="0" applyFont="1" applyFill="1"/>
    <xf numFmtId="0" fontId="0" fillId="5" borderId="0" xfId="0" applyFill="1" applyAlignment="1">
      <alignment vertical="top" wrapText="1"/>
    </xf>
    <xf numFmtId="0" fontId="0" fillId="6" borderId="0" xfId="0" applyFill="1" applyAlignment="1">
      <alignment vertical="top" wrapText="1"/>
    </xf>
    <xf numFmtId="0" fontId="0" fillId="6" borderId="0" xfId="0" applyFill="1" applyAlignment="1">
      <alignment vertical="top"/>
    </xf>
    <xf numFmtId="0" fontId="0" fillId="5" borderId="0" xfId="0" applyFill="1" applyAlignment="1">
      <alignment vertical="top"/>
    </xf>
    <xf numFmtId="0" fontId="0" fillId="0" borderId="0" xfId="0" pivotButton="1"/>
    <xf numFmtId="0" fontId="4" fillId="5" borderId="0" xfId="0" applyFont="1" applyFill="1"/>
    <xf numFmtId="0" fontId="0" fillId="7" borderId="0" xfId="0" applyFill="1" applyAlignment="1">
      <alignment vertical="top" wrapText="1"/>
    </xf>
    <xf numFmtId="0" fontId="4" fillId="6" borderId="0" xfId="0" applyFont="1" applyFill="1"/>
    <xf numFmtId="0" fontId="0" fillId="2" borderId="0" xfId="0" applyFill="1"/>
    <xf numFmtId="0" fontId="4" fillId="9" borderId="0" xfId="0" applyFont="1" applyFill="1"/>
    <xf numFmtId="0" fontId="0" fillId="7" borderId="0" xfId="0" applyFill="1" applyAlignment="1">
      <alignment vertical="top"/>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Fill="1" applyAlignment="1">
      <alignment vertical="center"/>
    </xf>
    <xf numFmtId="0" fontId="0" fillId="0" borderId="0" xfId="0" applyAlignment="1">
      <alignment vertical="center"/>
    </xf>
    <xf numFmtId="0" fontId="0" fillId="0" borderId="0" xfId="0" applyAlignment="1">
      <alignment horizontal="center" vertical="center"/>
    </xf>
    <xf numFmtId="0" fontId="0" fillId="12" borderId="0" xfId="0" applyFill="1" applyAlignment="1">
      <alignment vertical="top"/>
    </xf>
    <xf numFmtId="0" fontId="4" fillId="0" borderId="3" xfId="0" applyFont="1" applyBorder="1" applyAlignment="1">
      <alignment horizontal="left" vertical="center"/>
    </xf>
    <xf numFmtId="0" fontId="0" fillId="0" borderId="0" xfId="0" applyFont="1" applyBorder="1" applyAlignment="1">
      <alignment horizontal="left" vertical="top" wrapText="1"/>
    </xf>
    <xf numFmtId="0" fontId="4" fillId="2" borderId="0" xfId="0" applyFont="1" applyFill="1" applyAlignment="1">
      <alignment horizontal="left" vertical="top" wrapText="1"/>
    </xf>
    <xf numFmtId="0" fontId="0" fillId="0" borderId="0" xfId="0" applyFont="1" applyFill="1" applyAlignment="1">
      <alignment horizontal="left" vertical="top" wrapText="1"/>
    </xf>
    <xf numFmtId="0" fontId="0" fillId="5" borderId="0" xfId="0" applyFont="1" applyFill="1" applyAlignment="1">
      <alignment horizontal="left" vertical="top" wrapText="1"/>
    </xf>
    <xf numFmtId="0" fontId="0" fillId="7" borderId="0" xfId="0" applyFont="1" applyFill="1" applyAlignment="1">
      <alignment horizontal="left" vertical="top" wrapText="1"/>
    </xf>
    <xf numFmtId="0" fontId="0" fillId="6" borderId="0" xfId="0" applyFont="1" applyFill="1" applyAlignment="1">
      <alignment horizontal="left" vertical="top" wrapText="1"/>
    </xf>
    <xf numFmtId="0" fontId="0" fillId="0" borderId="0" xfId="0" applyFont="1" applyAlignment="1">
      <alignment horizontal="left" vertical="top" wrapText="1"/>
    </xf>
    <xf numFmtId="0" fontId="0" fillId="6" borderId="0" xfId="0" applyFont="1" applyFill="1" applyAlignment="1">
      <alignment horizontal="left" vertical="top"/>
    </xf>
    <xf numFmtId="0" fontId="0" fillId="0" borderId="0" xfId="0" applyFont="1" applyAlignment="1">
      <alignment horizontal="left" vertical="top"/>
    </xf>
    <xf numFmtId="0" fontId="0" fillId="3" borderId="0" xfId="0" applyFont="1" applyFill="1" applyAlignment="1">
      <alignment horizontal="left" vertical="top" wrapText="1"/>
    </xf>
    <xf numFmtId="0" fontId="9" fillId="3" borderId="0" xfId="0" applyFont="1" applyFill="1" applyAlignment="1">
      <alignment horizontal="left" vertical="top" wrapText="1"/>
    </xf>
    <xf numFmtId="0" fontId="0" fillId="0" borderId="0" xfId="0" applyAlignment="1">
      <alignment horizontal="left" vertical="center"/>
    </xf>
    <xf numFmtId="0" fontId="0" fillId="0" borderId="0" xfId="0" applyAlignment="1"/>
    <xf numFmtId="0" fontId="0" fillId="0" borderId="0" xfId="0" applyAlignment="1">
      <alignment horizontal="center"/>
    </xf>
    <xf numFmtId="0" fontId="12" fillId="0" borderId="0" xfId="0" applyFont="1" applyAlignment="1">
      <alignment horizontal="left" vertical="center"/>
    </xf>
    <xf numFmtId="0" fontId="12" fillId="0" borderId="4" xfId="0" applyFont="1" applyBorder="1" applyAlignment="1">
      <alignment horizontal="left" vertical="center" wrapText="1"/>
    </xf>
    <xf numFmtId="0" fontId="3" fillId="0" borderId="0" xfId="0" applyFont="1" applyBorder="1" applyAlignment="1">
      <alignment horizontal="left" vertical="center"/>
    </xf>
    <xf numFmtId="0" fontId="7" fillId="2" borderId="3" xfId="0" applyFont="1" applyFill="1" applyBorder="1" applyAlignment="1">
      <alignment horizontal="lef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4" fillId="2" borderId="0" xfId="0" applyFont="1" applyFill="1" applyAlignment="1">
      <alignment vertical="center"/>
    </xf>
    <xf numFmtId="0" fontId="6" fillId="2" borderId="0" xfId="1" applyFont="1" applyFill="1" applyAlignment="1">
      <alignment vertical="center"/>
    </xf>
    <xf numFmtId="0" fontId="4" fillId="4" borderId="0" xfId="0" applyFont="1" applyFill="1" applyAlignment="1">
      <alignment vertical="center"/>
    </xf>
    <xf numFmtId="0" fontId="4" fillId="4" borderId="0" xfId="0" applyFont="1" applyFill="1" applyAlignment="1">
      <alignment vertical="center" wrapText="1"/>
    </xf>
    <xf numFmtId="0" fontId="4" fillId="0" borderId="0" xfId="0" applyFont="1" applyAlignment="1">
      <alignment vertical="center"/>
    </xf>
    <xf numFmtId="0" fontId="0" fillId="0" borderId="3" xfId="0" applyBorder="1" applyAlignment="1">
      <alignment vertical="center" wrapText="1"/>
    </xf>
    <xf numFmtId="0" fontId="4" fillId="0" borderId="3" xfId="0" applyFont="1" applyBorder="1" applyAlignment="1">
      <alignment vertical="center"/>
    </xf>
    <xf numFmtId="0" fontId="5" fillId="0" borderId="0" xfId="1" applyAlignment="1">
      <alignment vertical="center"/>
    </xf>
    <xf numFmtId="0" fontId="4" fillId="0" borderId="5" xfId="0" applyFont="1" applyBorder="1" applyAlignment="1">
      <alignment vertical="center" wrapText="1"/>
    </xf>
    <xf numFmtId="0" fontId="4" fillId="0" borderId="3" xfId="0" applyFont="1" applyBorder="1" applyAlignment="1">
      <alignment vertical="center" wrapText="1"/>
    </xf>
    <xf numFmtId="0" fontId="0" fillId="0" borderId="5" xfId="0" applyBorder="1" applyAlignment="1">
      <alignment vertical="center" wrapText="1"/>
    </xf>
    <xf numFmtId="0" fontId="0" fillId="0" borderId="3" xfId="0"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vertical="center" wrapText="1"/>
    </xf>
    <xf numFmtId="0" fontId="0" fillId="0" borderId="3" xfId="0" applyBorder="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1" xfId="0" applyBorder="1" applyAlignment="1">
      <alignment vertical="center"/>
    </xf>
    <xf numFmtId="0" fontId="14" fillId="0" borderId="0" xfId="0" applyFont="1" applyAlignment="1">
      <alignment horizontal="center" vertical="center"/>
    </xf>
    <xf numFmtId="0" fontId="0" fillId="0" borderId="1" xfId="0" applyBorder="1" applyAlignment="1">
      <alignment horizontal="right" vertical="center" wrapText="1"/>
    </xf>
    <xf numFmtId="0" fontId="14" fillId="0" borderId="0" xfId="0" applyFont="1" applyAlignment="1">
      <alignment vertical="center" wrapText="1"/>
    </xf>
    <xf numFmtId="0" fontId="0" fillId="0" borderId="10" xfId="0" applyBorder="1" applyAlignment="1">
      <alignment vertical="center" wrapText="1"/>
    </xf>
    <xf numFmtId="0" fontId="14" fillId="0" borderId="7" xfId="0" applyFont="1" applyBorder="1" applyAlignment="1">
      <alignment vertical="center" wrapText="1"/>
    </xf>
    <xf numFmtId="0" fontId="12" fillId="0" borderId="0" xfId="0" applyFont="1"/>
    <xf numFmtId="0" fontId="12" fillId="0" borderId="0" xfId="0" applyFont="1" applyAlignment="1">
      <alignment wrapText="1"/>
    </xf>
    <xf numFmtId="0" fontId="18" fillId="0" borderId="0" xfId="0" applyFont="1" applyAlignment="1">
      <alignment horizontal="center" vertical="center" wrapText="1"/>
    </xf>
    <xf numFmtId="0" fontId="12" fillId="0" borderId="19" xfId="0" applyFont="1" applyBorder="1" applyAlignment="1">
      <alignment textRotation="90"/>
    </xf>
    <xf numFmtId="0" fontId="12" fillId="0" borderId="20" xfId="0" applyFont="1" applyBorder="1" applyAlignment="1">
      <alignment textRotation="90"/>
    </xf>
    <xf numFmtId="0" fontId="12" fillId="0" borderId="21" xfId="0" applyFont="1" applyBorder="1" applyAlignment="1">
      <alignment textRotation="90"/>
    </xf>
    <xf numFmtId="0" fontId="20" fillId="0" borderId="0" xfId="0" applyFont="1" applyAlignment="1">
      <alignment wrapText="1"/>
    </xf>
    <xf numFmtId="0" fontId="12" fillId="0" borderId="22" xfId="0" applyFont="1"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12" fillId="0" borderId="7"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35" xfId="0" applyFont="1" applyBorder="1" applyAlignment="1">
      <alignment horizontal="center" vertical="center"/>
    </xf>
    <xf numFmtId="0" fontId="12" fillId="0" borderId="14"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wrapText="1"/>
    </xf>
    <xf numFmtId="0" fontId="12" fillId="0" borderId="38" xfId="0" applyFont="1" applyBorder="1" applyAlignment="1">
      <alignment horizontal="center" vertical="center"/>
    </xf>
    <xf numFmtId="0" fontId="12" fillId="0" borderId="37" xfId="0" applyFont="1" applyBorder="1" applyAlignment="1">
      <alignment horizontal="center" vertical="center"/>
    </xf>
    <xf numFmtId="0" fontId="12" fillId="0" borderId="39" xfId="0" applyFont="1" applyBorder="1" applyAlignment="1">
      <alignment horizontal="center" vertical="center"/>
    </xf>
    <xf numFmtId="0" fontId="12" fillId="0" borderId="0" xfId="0" applyFont="1" applyAlignment="1">
      <alignment horizontal="center"/>
    </xf>
    <xf numFmtId="0" fontId="18" fillId="13" borderId="40" xfId="0" applyFont="1" applyFill="1" applyBorder="1" applyAlignment="1">
      <alignment horizontal="center" vertical="center" wrapText="1"/>
    </xf>
    <xf numFmtId="0" fontId="12" fillId="0" borderId="0" xfId="0" applyFont="1" applyAlignment="1">
      <alignment horizontal="left"/>
    </xf>
    <xf numFmtId="0" fontId="12" fillId="0" borderId="0" xfId="0" applyFont="1" applyAlignment="1">
      <alignment vertical="center"/>
    </xf>
    <xf numFmtId="0" fontId="12" fillId="0" borderId="47" xfId="0" applyFont="1" applyBorder="1" applyAlignment="1">
      <alignment horizontal="center"/>
    </xf>
    <xf numFmtId="0" fontId="12" fillId="14" borderId="47" xfId="0" applyFont="1" applyFill="1" applyBorder="1" applyAlignment="1">
      <alignment horizontal="center"/>
    </xf>
    <xf numFmtId="0" fontId="12" fillId="0" borderId="0" xfId="0" applyFont="1" applyAlignment="1">
      <alignment horizontal="left" textRotation="90" wrapText="1"/>
    </xf>
    <xf numFmtId="0" fontId="12" fillId="0" borderId="53" xfId="0" applyFont="1" applyBorder="1" applyAlignment="1">
      <alignment horizontal="left" wrapText="1"/>
    </xf>
    <xf numFmtId="0" fontId="12" fillId="0" borderId="47" xfId="0" applyFont="1" applyBorder="1" applyAlignment="1">
      <alignment horizontal="left" wrapText="1"/>
    </xf>
    <xf numFmtId="0" fontId="12" fillId="0" borderId="40" xfId="0" applyFont="1" applyBorder="1" applyAlignment="1">
      <alignment horizontal="center" wrapText="1"/>
    </xf>
    <xf numFmtId="0" fontId="3" fillId="0" borderId="40" xfId="0" applyFont="1" applyBorder="1" applyAlignment="1">
      <alignment horizontal="center" wrapText="1"/>
    </xf>
    <xf numFmtId="0" fontId="12" fillId="0" borderId="0" xfId="0" applyFont="1" applyAlignment="1">
      <alignment horizontal="center" wrapText="1"/>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Border="1" applyAlignment="1">
      <alignment vertical="center"/>
    </xf>
    <xf numFmtId="0" fontId="0" fillId="0" borderId="1" xfId="0" applyBorder="1" applyAlignment="1">
      <alignment horizontal="left" vertical="center"/>
    </xf>
    <xf numFmtId="0" fontId="0" fillId="0" borderId="0" xfId="0" applyBorder="1" applyAlignment="1">
      <alignment horizontal="left" vertical="center"/>
    </xf>
    <xf numFmtId="49" fontId="0" fillId="0" borderId="0" xfId="0" applyNumberFormat="1" applyBorder="1" applyAlignment="1">
      <alignment vertical="center"/>
    </xf>
    <xf numFmtId="49" fontId="8" fillId="0" borderId="0" xfId="0" applyNumberFormat="1" applyFont="1" applyBorder="1" applyAlignment="1">
      <alignment vertical="center"/>
    </xf>
    <xf numFmtId="0" fontId="4" fillId="8"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Border="1" applyAlignment="1">
      <alignment vertical="center"/>
    </xf>
    <xf numFmtId="49" fontId="0" fillId="0" borderId="0" xfId="0" applyNumberFormat="1" applyFont="1" applyFill="1" applyBorder="1" applyAlignment="1">
      <alignment vertical="center"/>
    </xf>
    <xf numFmtId="0" fontId="0" fillId="0" borderId="0" xfId="0" applyFont="1" applyAlignment="1"/>
    <xf numFmtId="0" fontId="4" fillId="0" borderId="0" xfId="0" applyFont="1" applyAlignment="1"/>
    <xf numFmtId="0" fontId="0" fillId="0" borderId="0" xfId="0" applyFont="1" applyAlignment="1">
      <alignment horizont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Fill="1" applyBorder="1" applyAlignment="1">
      <alignment horizontal="center" vertical="center"/>
    </xf>
    <xf numFmtId="0" fontId="2" fillId="0" borderId="0" xfId="0" applyFont="1" applyBorder="1" applyAlignment="1">
      <alignment horizontal="left" vertical="center"/>
    </xf>
    <xf numFmtId="0" fontId="11" fillId="0" borderId="0" xfId="0" applyFont="1" applyAlignment="1"/>
    <xf numFmtId="0" fontId="2" fillId="0" borderId="0" xfId="0" applyFont="1" applyAlignment="1"/>
    <xf numFmtId="0" fontId="2" fillId="0" borderId="0" xfId="0" applyFont="1" applyAlignment="1">
      <alignment horizontal="center"/>
    </xf>
    <xf numFmtId="0" fontId="11" fillId="10" borderId="0" xfId="0" applyFont="1" applyFill="1" applyBorder="1" applyAlignment="1">
      <alignment horizontal="center" vertical="center"/>
    </xf>
    <xf numFmtId="0" fontId="11" fillId="10" borderId="0" xfId="0" applyFont="1" applyFill="1" applyBorder="1" applyAlignment="1">
      <alignment horizontal="center" vertical="center" textRotation="45"/>
    </xf>
    <xf numFmtId="0" fontId="0" fillId="0" borderId="0" xfId="0" applyFill="1" applyAlignment="1">
      <alignment horizontal="center"/>
    </xf>
    <xf numFmtId="0" fontId="22"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xf numFmtId="0" fontId="24" fillId="0" borderId="0" xfId="0" applyFont="1" applyAlignment="1">
      <alignment horizontal="left" vertical="center"/>
    </xf>
    <xf numFmtId="0" fontId="22" fillId="0" borderId="0" xfId="0" applyFont="1" applyAlignment="1">
      <alignment horizontal="left" vertical="center"/>
    </xf>
    <xf numFmtId="0" fontId="0" fillId="0" borderId="0" xfId="0" applyFill="1" applyAlignment="1"/>
    <xf numFmtId="0" fontId="0" fillId="0" borderId="0" xfId="0" applyFill="1" applyBorder="1" applyAlignment="1">
      <alignment horizontal="left" vertical="center"/>
    </xf>
    <xf numFmtId="0" fontId="11" fillId="10" borderId="0" xfId="0" applyFont="1" applyFill="1" applyBorder="1" applyAlignment="1">
      <alignment horizontal="left" vertical="center"/>
    </xf>
    <xf numFmtId="0" fontId="4" fillId="0" borderId="0" xfId="0" applyFont="1" applyAlignment="1">
      <alignment horizontal="left" vertical="center"/>
    </xf>
    <xf numFmtId="0" fontId="4" fillId="11" borderId="0" xfId="0" applyFont="1" applyFill="1" applyBorder="1" applyAlignment="1">
      <alignment horizontal="left" vertical="center"/>
    </xf>
    <xf numFmtId="0" fontId="4" fillId="12" borderId="0" xfId="0" applyFont="1" applyFill="1" applyBorder="1" applyAlignment="1">
      <alignment horizontal="center" vertical="center"/>
    </xf>
    <xf numFmtId="0" fontId="4" fillId="12" borderId="0" xfId="0" applyFont="1" applyFill="1" applyBorder="1" applyAlignment="1">
      <alignment horizontal="left" vertical="center"/>
    </xf>
    <xf numFmtId="0" fontId="21" fillId="12" borderId="0" xfId="0" applyFont="1" applyFill="1" applyBorder="1" applyAlignment="1">
      <alignment horizontal="left" vertical="center"/>
    </xf>
    <xf numFmtId="0" fontId="21" fillId="12" borderId="0" xfId="0" applyFont="1" applyFill="1" applyBorder="1" applyAlignment="1">
      <alignment horizontal="center" vertical="center"/>
    </xf>
    <xf numFmtId="0" fontId="4" fillId="7" borderId="0" xfId="0" applyFont="1" applyFill="1" applyBorder="1" applyAlignment="1">
      <alignment horizontal="center" vertical="center"/>
    </xf>
    <xf numFmtId="0" fontId="21" fillId="7" borderId="0" xfId="0" applyFont="1" applyFill="1" applyBorder="1" applyAlignment="1">
      <alignment horizontal="left" vertical="center"/>
    </xf>
    <xf numFmtId="0" fontId="0" fillId="7" borderId="0" xfId="0" applyFill="1" applyAlignment="1">
      <alignment horizontal="center"/>
    </xf>
    <xf numFmtId="0" fontId="0" fillId="7" borderId="0" xfId="0" applyFont="1" applyFill="1" applyBorder="1" applyAlignment="1">
      <alignment horizontal="center" vertical="center"/>
    </xf>
    <xf numFmtId="0" fontId="0" fillId="7" borderId="0" xfId="0" applyFont="1" applyFill="1" applyBorder="1" applyAlignment="1">
      <alignment horizontal="left" vertical="center"/>
    </xf>
    <xf numFmtId="0" fontId="4" fillId="7" borderId="0" xfId="0" applyFont="1" applyFill="1" applyBorder="1" applyAlignment="1">
      <alignment horizontal="left" vertical="center"/>
    </xf>
    <xf numFmtId="0" fontId="25" fillId="7" borderId="0" xfId="0" applyFont="1" applyFill="1" applyBorder="1" applyAlignment="1">
      <alignment horizontal="center" vertical="center"/>
    </xf>
    <xf numFmtId="0" fontId="25" fillId="7" borderId="0" xfId="0" applyFont="1" applyFill="1" applyAlignment="1">
      <alignment horizontal="center"/>
    </xf>
    <xf numFmtId="0" fontId="25" fillId="7" borderId="0" xfId="0" applyFont="1" applyFill="1" applyBorder="1" applyAlignment="1">
      <alignment horizontal="left" vertical="center"/>
    </xf>
    <xf numFmtId="0" fontId="4" fillId="15" borderId="0" xfId="0" applyFont="1" applyFill="1" applyBorder="1" applyAlignment="1">
      <alignment horizontal="center" vertical="center"/>
    </xf>
    <xf numFmtId="0" fontId="21" fillId="15" borderId="0" xfId="0" applyFont="1" applyFill="1" applyBorder="1" applyAlignment="1">
      <alignment horizontal="left" vertical="center"/>
    </xf>
    <xf numFmtId="0" fontId="1" fillId="15" borderId="0" xfId="0" applyFont="1" applyFill="1" applyAlignment="1">
      <alignment horizontal="center"/>
    </xf>
    <xf numFmtId="0" fontId="0" fillId="15" borderId="0" xfId="0" applyFont="1" applyFill="1" applyBorder="1" applyAlignment="1">
      <alignment horizontal="center" vertical="center"/>
    </xf>
    <xf numFmtId="0" fontId="4" fillId="15" borderId="0" xfId="0" applyFont="1" applyFill="1" applyBorder="1" applyAlignment="1">
      <alignment horizontal="left" vertical="center"/>
    </xf>
    <xf numFmtId="0" fontId="25" fillId="15" borderId="0" xfId="0" applyFont="1" applyFill="1" applyAlignment="1">
      <alignment horizontal="center"/>
    </xf>
    <xf numFmtId="0" fontId="25" fillId="15" borderId="0" xfId="0" applyFont="1" applyFill="1" applyBorder="1" applyAlignment="1">
      <alignment horizontal="center" vertical="center"/>
    </xf>
    <xf numFmtId="0" fontId="25" fillId="15" borderId="0" xfId="0" applyFont="1" applyFill="1" applyAlignment="1">
      <alignment horizontal="left" vertical="center"/>
    </xf>
    <xf numFmtId="0" fontId="26" fillId="15" borderId="0" xfId="0" applyFont="1" applyFill="1" applyAlignment="1">
      <alignment horizontal="left" vertical="center"/>
    </xf>
    <xf numFmtId="0" fontId="0" fillId="15" borderId="0" xfId="0" applyFont="1" applyFill="1" applyBorder="1" applyAlignment="1">
      <alignment horizontal="left" vertical="center"/>
    </xf>
    <xf numFmtId="0" fontId="25" fillId="15" borderId="0" xfId="0" applyFont="1" applyFill="1" applyBorder="1" applyAlignment="1">
      <alignment horizontal="left" vertical="center"/>
    </xf>
    <xf numFmtId="0" fontId="0" fillId="0" borderId="0" xfId="0" applyBorder="1" applyAlignment="1">
      <alignment horizontal="center"/>
    </xf>
    <xf numFmtId="0" fontId="0" fillId="0" borderId="0" xfId="0" applyBorder="1" applyAlignment="1">
      <alignment wrapText="1"/>
    </xf>
    <xf numFmtId="0" fontId="27" fillId="0" borderId="0" xfId="0" applyFont="1" applyAlignment="1"/>
    <xf numFmtId="0" fontId="0" fillId="7" borderId="0" xfId="0" applyFill="1" applyAlignment="1">
      <alignment horizontal="left" vertical="center"/>
    </xf>
    <xf numFmtId="0" fontId="1" fillId="15" borderId="0" xfId="0" applyFont="1" applyFill="1" applyAlignment="1">
      <alignment horizontal="left" vertical="center"/>
    </xf>
    <xf numFmtId="0" fontId="25" fillId="15" borderId="0" xfId="0" applyFont="1" applyFill="1" applyBorder="1" applyAlignment="1">
      <alignment horizontal="center"/>
    </xf>
    <xf numFmtId="0" fontId="25" fillId="7" borderId="0" xfId="0" applyFont="1" applyFill="1" applyAlignment="1">
      <alignment horizontal="left" vertical="center"/>
    </xf>
    <xf numFmtId="0" fontId="4" fillId="15" borderId="0" xfId="0" applyFont="1" applyFill="1" applyAlignment="1"/>
    <xf numFmtId="0" fontId="4" fillId="16" borderId="0" xfId="0" applyFont="1" applyFill="1" applyBorder="1" applyAlignment="1">
      <alignment horizontal="right" vertical="center"/>
    </xf>
    <xf numFmtId="0" fontId="4" fillId="17" borderId="0" xfId="0" applyFont="1" applyFill="1" applyBorder="1" applyAlignment="1">
      <alignment horizontal="right" vertical="center"/>
    </xf>
    <xf numFmtId="0" fontId="4" fillId="18" borderId="0" xfId="0" applyFont="1" applyFill="1" applyBorder="1" applyAlignment="1">
      <alignment horizontal="right" vertical="center"/>
    </xf>
    <xf numFmtId="0" fontId="10" fillId="0" borderId="0" xfId="0" applyFont="1" applyBorder="1" applyAlignment="1">
      <alignment horizontal="left" vertical="center"/>
    </xf>
    <xf numFmtId="0" fontId="12" fillId="0" borderId="33" xfId="0" applyFont="1" applyBorder="1" applyAlignment="1">
      <alignment horizontal="center" vertical="center"/>
    </xf>
    <xf numFmtId="0" fontId="12" fillId="0" borderId="11" xfId="0" applyFont="1" applyBorder="1" applyAlignment="1">
      <alignment horizontal="center" vertical="center"/>
    </xf>
    <xf numFmtId="0" fontId="12" fillId="0" borderId="34" xfId="0" applyFont="1" applyBorder="1" applyAlignment="1">
      <alignment horizontal="center" vertical="center"/>
    </xf>
    <xf numFmtId="0" fontId="12" fillId="0" borderId="41" xfId="0" applyFont="1" applyBorder="1" applyAlignment="1">
      <alignment horizontal="left" vertical="center" wrapText="1"/>
    </xf>
    <xf numFmtId="0" fontId="12" fillId="14" borderId="42" xfId="0" applyFont="1" applyFill="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left" vertical="center" wrapText="1"/>
    </xf>
    <xf numFmtId="0" fontId="12" fillId="14" borderId="46" xfId="0" applyFont="1" applyFill="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6" xfId="0" applyFont="1" applyBorder="1" applyAlignment="1">
      <alignment horizontal="center" vertical="center"/>
    </xf>
    <xf numFmtId="0" fontId="12" fillId="14" borderId="47" xfId="0" applyFont="1" applyFill="1" applyBorder="1" applyAlignment="1">
      <alignment horizontal="center" vertical="center"/>
    </xf>
    <xf numFmtId="0" fontId="12" fillId="14" borderId="48" xfId="0" applyFont="1" applyFill="1" applyBorder="1" applyAlignment="1">
      <alignment horizontal="center" vertical="center"/>
    </xf>
    <xf numFmtId="0" fontId="12" fillId="0" borderId="49" xfId="0" applyFont="1" applyBorder="1" applyAlignment="1">
      <alignment horizontal="left" vertical="center" wrapText="1"/>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14" borderId="51" xfId="0" applyFont="1" applyFill="1" applyBorder="1" applyAlignment="1">
      <alignment horizontal="center" vertical="center"/>
    </xf>
    <xf numFmtId="0" fontId="12" fillId="0" borderId="52" xfId="0" applyFont="1" applyBorder="1" applyAlignment="1">
      <alignment horizontal="center" vertical="center"/>
    </xf>
    <xf numFmtId="0" fontId="12" fillId="0" borderId="17" xfId="0" applyFont="1" applyBorder="1" applyAlignment="1">
      <alignment horizontal="center" textRotation="90" wrapText="1"/>
    </xf>
    <xf numFmtId="0" fontId="12" fillId="0" borderId="18" xfId="0" applyFont="1" applyBorder="1" applyAlignment="1">
      <alignment horizontal="center" textRotation="90" wrapText="1"/>
    </xf>
    <xf numFmtId="0" fontId="12" fillId="0" borderId="0" xfId="0" applyFont="1" applyBorder="1" applyAlignment="1">
      <alignment vertical="center"/>
    </xf>
    <xf numFmtId="0" fontId="12" fillId="0" borderId="0" xfId="0" applyFont="1" applyBorder="1" applyAlignment="1">
      <alignment horizontal="center" vertical="center"/>
    </xf>
    <xf numFmtId="0" fontId="14" fillId="0" borderId="0" xfId="0" applyFont="1" applyBorder="1" applyAlignment="1">
      <alignment vertical="center"/>
    </xf>
    <xf numFmtId="0" fontId="12" fillId="0" borderId="0" xfId="0" applyFont="1" applyBorder="1" applyAlignment="1">
      <alignment vertical="center" wrapText="1"/>
    </xf>
    <xf numFmtId="0" fontId="12" fillId="13" borderId="0" xfId="0" applyFont="1" applyFill="1" applyBorder="1" applyAlignment="1">
      <alignment vertical="center"/>
    </xf>
    <xf numFmtId="0" fontId="12" fillId="13" borderId="0" xfId="0" applyFont="1" applyFill="1" applyBorder="1" applyAlignment="1">
      <alignment horizontal="center" vertical="center"/>
    </xf>
    <xf numFmtId="0" fontId="12" fillId="13" borderId="0" xfId="0" applyFont="1" applyFill="1" applyBorder="1" applyAlignment="1">
      <alignment vertical="center" wrapText="1"/>
    </xf>
    <xf numFmtId="0" fontId="12" fillId="0" borderId="0" xfId="0" applyFont="1" applyBorder="1" applyAlignment="1">
      <alignment horizontal="center" vertical="center" wrapText="1"/>
    </xf>
    <xf numFmtId="0" fontId="17" fillId="0" borderId="0" xfId="0" applyFont="1" applyBorder="1" applyAlignment="1">
      <alignment horizontal="center" vertical="center"/>
    </xf>
    <xf numFmtId="0" fontId="3" fillId="0" borderId="0" xfId="0" applyFont="1" applyBorder="1" applyAlignment="1">
      <alignment horizontal="center" vertical="center"/>
    </xf>
    <xf numFmtId="0" fontId="12" fillId="0" borderId="0" xfId="0" applyFont="1" applyBorder="1" applyAlignment="1">
      <alignment horizontal="left" vertical="center" wrapText="1"/>
    </xf>
    <xf numFmtId="0" fontId="17" fillId="0" borderId="0" xfId="0" applyFont="1" applyBorder="1" applyAlignment="1">
      <alignment vertical="center"/>
    </xf>
    <xf numFmtId="0" fontId="14" fillId="0" borderId="0" xfId="0" applyFont="1" applyBorder="1" applyAlignment="1">
      <alignment horizontal="center" vertical="center"/>
    </xf>
    <xf numFmtId="0" fontId="17" fillId="0" borderId="0" xfId="0" applyFont="1" applyBorder="1" applyAlignment="1">
      <alignment horizontal="left" vertical="center" wrapText="1"/>
    </xf>
    <xf numFmtId="0" fontId="12" fillId="13" borderId="0" xfId="0" applyFont="1" applyFill="1" applyBorder="1" applyAlignment="1">
      <alignment horizontal="left" vertical="center" wrapText="1"/>
    </xf>
    <xf numFmtId="0" fontId="16" fillId="0" borderId="0" xfId="0" applyFont="1" applyBorder="1" applyAlignment="1">
      <alignment vertical="center"/>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0" fillId="0" borderId="2" xfId="0"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0" fillId="0" borderId="13" xfId="0"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right" vertical="center" wrapText="1"/>
    </xf>
    <xf numFmtId="0" fontId="0" fillId="0" borderId="0" xfId="0" applyBorder="1"/>
    <xf numFmtId="0" fontId="0" fillId="0" borderId="0" xfId="0" applyBorder="1" applyAlignment="1">
      <alignment horizontal="right" wrapText="1"/>
    </xf>
    <xf numFmtId="0" fontId="14" fillId="0" borderId="0" xfId="0" applyFont="1" applyBorder="1" applyAlignment="1">
      <alignment wrapText="1"/>
    </xf>
    <xf numFmtId="0" fontId="15" fillId="0" borderId="0" xfId="0" applyFont="1" applyBorder="1" applyAlignment="1">
      <alignment wrapText="1"/>
    </xf>
    <xf numFmtId="0" fontId="14" fillId="0" borderId="0" xfId="0" applyFont="1" applyBorder="1" applyAlignment="1">
      <alignment horizontal="right" vertical="center" wrapText="1"/>
    </xf>
    <xf numFmtId="0" fontId="14" fillId="0" borderId="0" xfId="0" applyFont="1" applyBorder="1" applyAlignment="1">
      <alignment vertical="center" wrapText="1"/>
    </xf>
    <xf numFmtId="0" fontId="14" fillId="0" borderId="0" xfId="0" applyFont="1" applyBorder="1" applyAlignment="1">
      <alignment horizontal="center" wrapText="1"/>
    </xf>
    <xf numFmtId="0" fontId="14" fillId="0" borderId="0" xfId="0" applyFont="1" applyBorder="1" applyAlignment="1">
      <alignment horizontal="right" wrapText="1"/>
    </xf>
    <xf numFmtId="0" fontId="0" fillId="0" borderId="7" xfId="0" applyBorder="1"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2" xfId="0" applyBorder="1" applyAlignment="1">
      <alignment vertical="center"/>
    </xf>
    <xf numFmtId="0" fontId="0" fillId="0" borderId="2" xfId="0" applyBorder="1" applyAlignment="1">
      <alignment horizontal="left" vertical="center"/>
    </xf>
    <xf numFmtId="0" fontId="31" fillId="2" borderId="0" xfId="0" applyFont="1" applyFill="1" applyBorder="1" applyAlignment="1">
      <alignment vertical="center" wrapText="1"/>
    </xf>
    <xf numFmtId="0" fontId="31" fillId="2" borderId="0" xfId="0" applyFont="1" applyFill="1" applyBorder="1" applyAlignment="1">
      <alignment horizontal="center" vertical="center" wrapText="1"/>
    </xf>
    <xf numFmtId="0" fontId="31" fillId="2" borderId="0" xfId="0" applyFont="1" applyFill="1" applyBorder="1" applyAlignment="1">
      <alignment horizontal="left" vertical="center" wrapText="1"/>
    </xf>
    <xf numFmtId="0" fontId="31" fillId="0" borderId="0" xfId="0" applyFont="1" applyBorder="1" applyAlignment="1">
      <alignment vertical="center" wrapText="1"/>
    </xf>
    <xf numFmtId="0" fontId="23" fillId="5" borderId="0" xfId="0" applyFont="1" applyFill="1" applyBorder="1" applyAlignment="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Fill="1" applyBorder="1" applyAlignment="1">
      <alignment vertical="center"/>
    </xf>
    <xf numFmtId="0" fontId="23" fillId="3" borderId="0" xfId="0" applyFont="1" applyFill="1" applyBorder="1" applyAlignment="1">
      <alignment vertical="center"/>
    </xf>
    <xf numFmtId="0" fontId="23" fillId="0" borderId="0" xfId="0" applyFont="1" applyBorder="1" applyAlignment="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3" fillId="0" borderId="0" xfId="0" applyFont="1" applyAlignment="1">
      <alignment horizontal="center" vertical="center"/>
    </xf>
    <xf numFmtId="0" fontId="23" fillId="5" borderId="0" xfId="0" applyFont="1" applyFill="1" applyBorder="1" applyAlignment="1">
      <alignment horizontal="center" vertical="center"/>
    </xf>
    <xf numFmtId="0" fontId="23" fillId="5" borderId="0" xfId="0" applyFont="1" applyFill="1" applyBorder="1" applyAlignment="1">
      <alignment horizontal="left" vertical="center"/>
    </xf>
    <xf numFmtId="0" fontId="23" fillId="7" borderId="0" xfId="0" applyFont="1" applyFill="1" applyBorder="1" applyAlignment="1">
      <alignment vertical="center"/>
    </xf>
    <xf numFmtId="0" fontId="23" fillId="7" borderId="0" xfId="0" applyFont="1" applyFill="1" applyBorder="1" applyAlignment="1">
      <alignment horizontal="center" vertical="center"/>
    </xf>
    <xf numFmtId="0" fontId="23" fillId="9" borderId="0" xfId="0" applyFont="1" applyFill="1" applyBorder="1" applyAlignment="1">
      <alignment vertical="center"/>
    </xf>
    <xf numFmtId="0" fontId="23" fillId="7" borderId="0" xfId="0" applyFont="1" applyFill="1" applyBorder="1" applyAlignment="1">
      <alignment horizontal="left" vertical="center"/>
    </xf>
    <xf numFmtId="0" fontId="23" fillId="2" borderId="0" xfId="0" applyFont="1" applyFill="1" applyBorder="1" applyAlignment="1">
      <alignment vertical="center"/>
    </xf>
    <xf numFmtId="0" fontId="23" fillId="2" borderId="0" xfId="0" applyFont="1" applyFill="1" applyBorder="1" applyAlignment="1">
      <alignment horizontal="center" vertical="center"/>
    </xf>
    <xf numFmtId="0" fontId="23" fillId="2" borderId="0" xfId="0" applyFont="1" applyFill="1" applyBorder="1" applyAlignment="1">
      <alignment horizontal="left" vertical="center"/>
    </xf>
    <xf numFmtId="49" fontId="23" fillId="0" borderId="0" xfId="0" applyNumberFormat="1" applyFont="1" applyBorder="1" applyAlignment="1">
      <alignment vertical="center"/>
    </xf>
    <xf numFmtId="49" fontId="32" fillId="0" borderId="0" xfId="0" applyNumberFormat="1" applyFont="1" applyBorder="1" applyAlignment="1">
      <alignment vertical="center"/>
    </xf>
    <xf numFmtId="0" fontId="23" fillId="3" borderId="0" xfId="0" applyFont="1" applyFill="1" applyBorder="1" applyAlignment="1">
      <alignment horizontal="center"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xf>
    <xf numFmtId="0" fontId="33"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0" xfId="0" applyNumberFormat="1"/>
    <xf numFmtId="0" fontId="0" fillId="0" borderId="0" xfId="0" applyNumberFormat="1" applyAlignment="1">
      <alignment wrapText="1"/>
    </xf>
    <xf numFmtId="0" fontId="0" fillId="0" borderId="0" xfId="0" applyAlignment="1">
      <alignment horizontal="left" indent="1"/>
    </xf>
    <xf numFmtId="0" fontId="0" fillId="0" borderId="0" xfId="0" applyAlignment="1">
      <alignment horizontal="left" indent="2"/>
    </xf>
    <xf numFmtId="49" fontId="0" fillId="0" borderId="0" xfId="0" applyNumberFormat="1" applyAlignment="1">
      <alignment vertical="center"/>
    </xf>
    <xf numFmtId="49" fontId="8" fillId="0" borderId="0" xfId="0" applyNumberFormat="1" applyFont="1" applyAlignment="1">
      <alignment vertical="center"/>
    </xf>
    <xf numFmtId="0" fontId="0" fillId="0" borderId="0" xfId="0" applyAlignment="1">
      <alignment horizontal="right" vertical="center" wrapText="1"/>
    </xf>
    <xf numFmtId="0" fontId="0" fillId="0" borderId="0" xfId="0" applyAlignment="1">
      <alignment horizontal="right" wrapText="1"/>
    </xf>
    <xf numFmtId="0" fontId="14" fillId="0" borderId="0" xfId="0" applyFont="1" applyAlignment="1">
      <alignment wrapText="1"/>
    </xf>
    <xf numFmtId="0" fontId="15" fillId="0" borderId="0" xfId="0" applyFont="1" applyAlignment="1">
      <alignment wrapText="1"/>
    </xf>
    <xf numFmtId="0" fontId="14" fillId="0" borderId="0" xfId="0" applyFont="1" applyAlignment="1">
      <alignment horizontal="right" vertical="center" wrapText="1"/>
    </xf>
    <xf numFmtId="0" fontId="14" fillId="0" borderId="0" xfId="0" applyFont="1" applyAlignment="1">
      <alignment horizontal="center" wrapText="1"/>
    </xf>
    <xf numFmtId="0" fontId="14" fillId="0" borderId="0" xfId="0" applyFont="1" applyAlignment="1">
      <alignment horizontal="right" wrapText="1"/>
    </xf>
    <xf numFmtId="0" fontId="35" fillId="0" borderId="0" xfId="0" applyFont="1"/>
    <xf numFmtId="9" fontId="0" fillId="0" borderId="0" xfId="0" applyNumberFormat="1"/>
    <xf numFmtId="0" fontId="0" fillId="0" borderId="0" xfId="0" applyNumberFormat="1" applyFont="1"/>
    <xf numFmtId="0" fontId="0" fillId="0" borderId="0" xfId="0" applyFont="1"/>
    <xf numFmtId="0" fontId="0" fillId="0" borderId="0" xfId="0" applyNumberFormat="1" applyFont="1" applyAlignment="1"/>
    <xf numFmtId="0" fontId="0" fillId="0" borderId="0" xfId="0" applyNumberFormat="1" applyAlignment="1"/>
    <xf numFmtId="0" fontId="0" fillId="0" borderId="0" xfId="0" applyFont="1" applyFill="1" applyAlignment="1">
      <alignment vertical="top"/>
    </xf>
    <xf numFmtId="0" fontId="34" fillId="0" borderId="0" xfId="0" applyFont="1" applyAlignment="1">
      <alignment vertical="top"/>
    </xf>
    <xf numFmtId="0" fontId="0" fillId="0" borderId="0" xfId="0" applyFont="1" applyAlignment="1">
      <alignment vertical="top"/>
    </xf>
    <xf numFmtId="0" fontId="0" fillId="12" borderId="0" xfId="0" applyFont="1" applyFill="1" applyAlignment="1">
      <alignment vertical="top"/>
    </xf>
    <xf numFmtId="0" fontId="0" fillId="7" borderId="0" xfId="0" applyFont="1" applyFill="1" applyAlignment="1">
      <alignment vertical="top"/>
    </xf>
    <xf numFmtId="0" fontId="0" fillId="6" borderId="0" xfId="0" applyFont="1" applyFill="1" applyAlignment="1">
      <alignment vertical="top"/>
    </xf>
    <xf numFmtId="0" fontId="0" fillId="15" borderId="0" xfId="0" applyFont="1" applyFill="1" applyAlignment="1">
      <alignment vertical="top"/>
    </xf>
    <xf numFmtId="0" fontId="9" fillId="0" borderId="0" xfId="0" applyFont="1" applyAlignment="1">
      <alignment wrapText="1"/>
    </xf>
    <xf numFmtId="0" fontId="34" fillId="0" borderId="0" xfId="0" applyFont="1"/>
    <xf numFmtId="0" fontId="34" fillId="0" borderId="0" xfId="0" applyFont="1" applyAlignment="1">
      <alignment vertical="center"/>
    </xf>
    <xf numFmtId="0" fontId="11" fillId="14" borderId="0" xfId="0" applyFont="1" applyFill="1" applyAlignment="1">
      <alignment vertical="center"/>
    </xf>
    <xf numFmtId="0" fontId="4" fillId="14" borderId="0" xfId="0" applyFont="1" applyFill="1" applyAlignment="1">
      <alignment vertical="center"/>
    </xf>
    <xf numFmtId="0" fontId="0" fillId="0" borderId="0" xfId="0" applyFill="1"/>
    <xf numFmtId="0" fontId="9" fillId="0" borderId="0" xfId="0" applyFont="1"/>
    <xf numFmtId="0" fontId="37" fillId="0" borderId="0" xfId="0" applyFont="1" applyAlignment="1">
      <alignment vertical="center"/>
    </xf>
    <xf numFmtId="0" fontId="12" fillId="0" borderId="0" xfId="0" applyFont="1" applyAlignment="1">
      <alignment vertical="center" wrapText="1"/>
    </xf>
    <xf numFmtId="10" fontId="0" fillId="0" borderId="0" xfId="0" applyNumberFormat="1"/>
    <xf numFmtId="0" fontId="0" fillId="0" borderId="0" xfId="0" applyAlignment="1">
      <alignment horizontal="left" vertical="center" wrapText="1"/>
    </xf>
    <xf numFmtId="0" fontId="0" fillId="0" borderId="0" xfId="0" applyNumberFormat="1" applyAlignment="1">
      <alignment vertical="center" wrapText="1"/>
    </xf>
    <xf numFmtId="0" fontId="0" fillId="0" borderId="0" xfId="0" applyNumberForma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wrapText="1"/>
    </xf>
    <xf numFmtId="0" fontId="0" fillId="0" borderId="0" xfId="0" applyFont="1" applyAlignment="1">
      <alignment horizontal="center" vertical="center"/>
    </xf>
    <xf numFmtId="0" fontId="0" fillId="0" borderId="54" xfId="0" applyFont="1" applyBorder="1" applyAlignment="1">
      <alignment horizontal="left" vertical="center" wrapText="1"/>
    </xf>
    <xf numFmtId="0" fontId="0" fillId="0" borderId="46" xfId="0" applyFont="1" applyBorder="1" applyAlignment="1">
      <alignment horizontal="left" vertical="center" wrapText="1"/>
    </xf>
    <xf numFmtId="0" fontId="0" fillId="0" borderId="50" xfId="0" applyFont="1" applyBorder="1" applyAlignment="1">
      <alignment horizontal="left" vertical="center" wrapText="1"/>
    </xf>
    <xf numFmtId="0" fontId="0" fillId="0" borderId="20" xfId="0" applyFont="1" applyBorder="1" applyAlignment="1">
      <alignment horizontal="center" vertical="center" textRotation="90" wrapText="1"/>
    </xf>
    <xf numFmtId="0" fontId="0" fillId="0" borderId="21" xfId="0" applyFont="1" applyBorder="1" applyAlignment="1">
      <alignment horizontal="center" vertical="center" textRotation="90" wrapText="1"/>
    </xf>
    <xf numFmtId="0" fontId="38" fillId="0" borderId="0" xfId="0" applyFont="1" applyFill="1" applyBorder="1" applyAlignment="1">
      <alignment horizontal="center" vertical="center"/>
    </xf>
    <xf numFmtId="0" fontId="38"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38"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9" xfId="0" applyFont="1" applyFill="1" applyBorder="1" applyAlignment="1">
      <alignment horizontal="center" vertical="center"/>
    </xf>
    <xf numFmtId="0" fontId="38" fillId="0" borderId="3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Fill="1" applyBorder="1" applyAlignment="1">
      <alignment horizontal="center" vertical="center"/>
    </xf>
    <xf numFmtId="0" fontId="38" fillId="0" borderId="37" xfId="0" applyFont="1" applyFill="1" applyBorder="1" applyAlignment="1">
      <alignment horizontal="center" vertical="center"/>
    </xf>
    <xf numFmtId="0" fontId="0" fillId="0" borderId="39" xfId="0" applyFont="1" applyFill="1" applyBorder="1" applyAlignment="1">
      <alignment horizontal="center" vertical="center"/>
    </xf>
    <xf numFmtId="0" fontId="10" fillId="13" borderId="40" xfId="0" applyFont="1" applyFill="1" applyBorder="1" applyAlignment="1">
      <alignment horizontal="center" vertical="center" wrapText="1"/>
    </xf>
    <xf numFmtId="0" fontId="21" fillId="0" borderId="0" xfId="0" applyFont="1" applyAlignment="1">
      <alignment horizontal="center" vertical="center"/>
    </xf>
    <xf numFmtId="0" fontId="0" fillId="0" borderId="0" xfId="0" applyNumberFormat="1" applyAlignment="1">
      <alignment horizontal="center"/>
    </xf>
    <xf numFmtId="0" fontId="0" fillId="0" borderId="0" xfId="0" applyNumberFormat="1" applyFont="1" applyAlignment="1">
      <alignment horizontal="center"/>
    </xf>
    <xf numFmtId="0" fontId="23" fillId="0" borderId="0" xfId="0" applyFont="1" applyFill="1" applyBorder="1" applyAlignment="1">
      <alignment horizontal="center" vertical="center"/>
    </xf>
    <xf numFmtId="0" fontId="18" fillId="0" borderId="16" xfId="0" applyFont="1" applyBorder="1" applyAlignment="1">
      <alignment horizontal="center"/>
    </xf>
    <xf numFmtId="0" fontId="18" fillId="0" borderId="17" xfId="0" applyFont="1" applyBorder="1" applyAlignment="1">
      <alignment horizontal="center"/>
    </xf>
    <xf numFmtId="0" fontId="18" fillId="0" borderId="18" xfId="0" applyFont="1" applyBorder="1" applyAlignment="1">
      <alignment horizontal="center"/>
    </xf>
    <xf numFmtId="0" fontId="16" fillId="0" borderId="0" xfId="0" applyFont="1" applyAlignment="1">
      <alignment horizontal="left" wrapText="1"/>
    </xf>
    <xf numFmtId="0" fontId="13" fillId="0" borderId="0" xfId="0" applyFont="1" applyAlignment="1">
      <alignment horizontal="right" wrapText="1"/>
    </xf>
    <xf numFmtId="0" fontId="28" fillId="0" borderId="0" xfId="0" applyFont="1" applyAlignment="1">
      <alignment horizontal="left" vertical="center" wrapText="1"/>
    </xf>
    <xf numFmtId="0" fontId="29" fillId="0" borderId="0" xfId="0" applyFont="1" applyAlignment="1">
      <alignment horizontal="center" vertical="center"/>
    </xf>
    <xf numFmtId="0" fontId="34" fillId="0" borderId="0" xfId="0" applyFont="1" applyAlignment="1">
      <alignment horizontal="left" vertical="center" wrapText="1"/>
    </xf>
    <xf numFmtId="0" fontId="10" fillId="0" borderId="0" xfId="0" applyFont="1" applyAlignment="1">
      <alignment vertical="center"/>
    </xf>
    <xf numFmtId="0" fontId="4" fillId="0" borderId="0" xfId="0" applyFont="1" applyAlignment="1">
      <alignment horizontal="left" vertical="top"/>
    </xf>
  </cellXfs>
  <cellStyles count="3">
    <cellStyle name="Standaard" xfId="0" builtinId="0"/>
    <cellStyle name="Standaard 2" xfId="1" xr:uid="{00000000-0005-0000-0000-000001000000}"/>
    <cellStyle name="Standaard 3" xfId="2" xr:uid="{00000000-0005-0000-0000-000002000000}"/>
  </cellStyles>
  <dxfs count="124">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left"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numFmt numFmtId="0" formatCode="General"/>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numFmt numFmtId="0" formatCode="General"/>
      <alignment horizontal="center"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8"/>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i val="0"/>
        <strike val="0"/>
        <condense val="0"/>
        <extend val="0"/>
        <outline val="0"/>
        <shadow val="0"/>
        <u val="none"/>
        <vertAlign val="baseline"/>
        <sz val="9"/>
        <color theme="1"/>
        <name val="Calibri"/>
        <scheme val="minor"/>
      </font>
      <fill>
        <patternFill patternType="solid">
          <fgColor indexed="64"/>
          <bgColor theme="8"/>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9"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8"/>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i val="0"/>
        <strike val="0"/>
        <condense val="0"/>
        <extend val="0"/>
        <outline val="0"/>
        <shadow val="0"/>
        <u val="none"/>
        <vertAlign val="baseline"/>
        <sz val="9"/>
        <color theme="1"/>
        <name val="Calibri"/>
        <scheme val="minor"/>
      </font>
      <fill>
        <patternFill patternType="solid">
          <fgColor indexed="64"/>
          <bgColor theme="8"/>
        </patternFill>
      </fill>
      <alignment horizontal="general" vertical="center" textRotation="0" wrapText="1" indent="0" justifyLastLine="0" shrinkToFit="0" readingOrder="0"/>
    </dxf>
  </dxfs>
  <tableStyles count="0" defaultTableStyle="TableStyleMedium2" defaultPivotStyle="PivotStyleLight16"/>
  <colors>
    <mruColors>
      <color rgb="FF7A1712"/>
      <color rgb="FF63181D"/>
      <color rgb="FF9E371B"/>
      <color rgb="FFE9698A"/>
      <color rgb="FFE877B0"/>
      <color rgb="FF9B71C9"/>
      <color rgb="FFE0C8EE"/>
      <color rgb="FFEDDFF5"/>
      <color rgb="FFF3D0E9"/>
      <color rgb="FFD0A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pivotCacheDefinition" Target="pivotCache/pivotCacheDefinition1.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theme" Target="theme/theme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pivotCacheDefinition" Target="pivotCache/pivotCacheDefinition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onnections" Target="connections.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2.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3.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4.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7.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8.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9.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0.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1.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2.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4.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5.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6.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7.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[20190611 Basistabel competentiematrix BA PreMA MA dance v6.xlsx]Draaitabel!Draaitabel3</c:name>
    <c:fmtId val="0"/>
  </c:pivotSource>
  <c:chart>
    <c:title>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marker>
          <c:symbol val="none"/>
        </c:marker>
      </c:pivotFmt>
      <c:pivotFmt>
        <c:idx val="77"/>
        <c:marker>
          <c:symbol val="none"/>
        </c:marker>
      </c:pivotFmt>
      <c:pivotFmt>
        <c:idx val="78"/>
        <c:marker>
          <c:symbol val="none"/>
        </c:marker>
      </c:pivotFmt>
      <c:pivotFmt>
        <c:idx val="79"/>
        <c:marker>
          <c:symbol val="none"/>
        </c:marker>
      </c:pivotFmt>
      <c:pivotFmt>
        <c:idx val="80"/>
        <c:marker>
          <c:symbol val="none"/>
        </c:marker>
      </c:pivotFmt>
      <c:pivotFmt>
        <c:idx val="81"/>
        <c:marker>
          <c:symbol val="none"/>
        </c:marker>
      </c:pivotFmt>
      <c:pivotFmt>
        <c:idx val="82"/>
        <c:marker>
          <c:symbol val="none"/>
        </c:marker>
      </c:pivotFmt>
      <c:pivotFmt>
        <c:idx val="83"/>
        <c:marker>
          <c:symbol val="none"/>
        </c:marker>
      </c:pivotFmt>
      <c:pivotFmt>
        <c:idx val="84"/>
        <c:marker>
          <c:symbol val="none"/>
        </c:marker>
      </c:pivotFmt>
      <c:pivotFmt>
        <c:idx val="85"/>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Draaitabel!$B$6:$B$7</c:f>
              <c:strCache>
                <c:ptCount val="1"/>
                <c:pt idx="0">
                  <c:v>(blank)</c:v>
                </c:pt>
              </c:strCache>
            </c:strRef>
          </c:tx>
          <c:invertIfNegative val="0"/>
          <c:cat>
            <c:strRef>
              <c:f>Draaitabel!$A$8:$A$9</c:f>
              <c:strCache>
                <c:ptCount val="1"/>
                <c:pt idx="0">
                  <c:v>Artistic skills assesment</c:v>
                </c:pt>
              </c:strCache>
            </c:strRef>
          </c:cat>
          <c:val>
            <c:numRef>
              <c:f>Draaitabel!$B$8:$B$9</c:f>
              <c:numCache>
                <c:formatCode>General</c:formatCode>
                <c:ptCount val="1"/>
              </c:numCache>
            </c:numRef>
          </c:val>
          <c:extLst>
            <c:ext xmlns:c16="http://schemas.microsoft.com/office/drawing/2014/chart" uri="{C3380CC4-5D6E-409C-BE32-E72D297353CC}">
              <c16:uniqueId val="{00000000-A093-4546-A089-2FD329404E7C}"/>
            </c:ext>
          </c:extLst>
        </c:ser>
        <c:dLbls>
          <c:showLegendKey val="0"/>
          <c:showVal val="0"/>
          <c:showCatName val="0"/>
          <c:showSerName val="0"/>
          <c:showPercent val="0"/>
          <c:showBubbleSize val="0"/>
        </c:dLbls>
        <c:gapWidth val="150"/>
        <c:axId val="100861824"/>
        <c:axId val="100863360"/>
      </c:barChart>
      <c:catAx>
        <c:axId val="100861824"/>
        <c:scaling>
          <c:orientation val="minMax"/>
        </c:scaling>
        <c:delete val="0"/>
        <c:axPos val="b"/>
        <c:numFmt formatCode="General" sourceLinked="1"/>
        <c:majorTickMark val="out"/>
        <c:minorTickMark val="none"/>
        <c:tickLblPos val="nextTo"/>
        <c:crossAx val="100863360"/>
        <c:crosses val="autoZero"/>
        <c:auto val="1"/>
        <c:lblAlgn val="ctr"/>
        <c:lblOffset val="100"/>
        <c:noMultiLvlLbl val="0"/>
      </c:catAx>
      <c:valAx>
        <c:axId val="100863360"/>
        <c:scaling>
          <c:orientation val="minMax"/>
        </c:scaling>
        <c:delete val="0"/>
        <c:axPos val="l"/>
        <c:majorGridlines/>
        <c:numFmt formatCode="General" sourceLinked="1"/>
        <c:majorTickMark val="out"/>
        <c:minorTickMark val="none"/>
        <c:tickLblPos val="nextTo"/>
        <c:crossAx val="1008618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[4. Programme Spreadsheet.xlsx]Year Prog!PivotTable5</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s>
    <c:plotArea>
      <c:layout/>
      <c:doughnutChart>
        <c:varyColors val="1"/>
        <c:ser>
          <c:idx val="0"/>
          <c:order val="0"/>
          <c:tx>
            <c:strRef>
              <c:f>'Year Prog'!$B$71:$B$72</c:f>
              <c:strCache>
                <c:ptCount val="1"/>
                <c:pt idx="0">
                  <c:v>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184-284F-A0A4-CFEC0C4148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184-284F-A0A4-CFEC0C41480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184-284F-A0A4-CFEC0C41480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184-284F-A0A4-CFEC0C41480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184-284F-A0A4-CFEC0C41480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184-284F-A0A4-CFEC0C41480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184-284F-A0A4-CFEC0C41480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184-284F-A0A4-CFEC0C414801}"/>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184-284F-A0A4-CFEC0C414801}"/>
              </c:ext>
            </c:extLst>
          </c:dPt>
          <c:cat>
            <c:strRef>
              <c:f>'Year Prog'!$A$73:$A$82</c:f>
              <c:strCache>
                <c:ptCount val="9"/>
                <c:pt idx="0">
                  <c:v>Complementary training 1</c:v>
                </c:pt>
                <c:pt idx="1">
                  <c:v>Composition/choreography 1</c:v>
                </c:pt>
                <c:pt idx="2">
                  <c:v>Dance history 1</c:v>
                </c:pt>
                <c:pt idx="3">
                  <c:v>Dance training 1</c:v>
                </c:pt>
                <c:pt idx="4">
                  <c:v>Drama 1</c:v>
                </c:pt>
                <c:pt idx="5">
                  <c:v>Improvisation 1</c:v>
                </c:pt>
                <c:pt idx="6">
                  <c:v>Music 1</c:v>
                </c:pt>
                <c:pt idx="7">
                  <c:v>Portfolio 1</c:v>
                </c:pt>
                <c:pt idx="8">
                  <c:v>Production practice 1</c:v>
                </c:pt>
              </c:strCache>
            </c:strRef>
          </c:cat>
          <c:val>
            <c:numRef>
              <c:f>'Year Prog'!$B$73:$B$82</c:f>
              <c:numCache>
                <c:formatCode>General</c:formatCode>
                <c:ptCount val="9"/>
                <c:pt idx="0">
                  <c:v>12.000000000000002</c:v>
                </c:pt>
                <c:pt idx="1">
                  <c:v>3</c:v>
                </c:pt>
                <c:pt idx="2">
                  <c:v>2.9999999999999996</c:v>
                </c:pt>
                <c:pt idx="3">
                  <c:v>18.000000000000004</c:v>
                </c:pt>
                <c:pt idx="4">
                  <c:v>3</c:v>
                </c:pt>
                <c:pt idx="5">
                  <c:v>6</c:v>
                </c:pt>
                <c:pt idx="6">
                  <c:v>3</c:v>
                </c:pt>
                <c:pt idx="7">
                  <c:v>3</c:v>
                </c:pt>
                <c:pt idx="8">
                  <c:v>9.0000000000000036</c:v>
                </c:pt>
              </c:numCache>
            </c:numRef>
          </c:val>
          <c:extLst>
            <c:ext xmlns:c16="http://schemas.microsoft.com/office/drawing/2014/chart" uri="{C3380CC4-5D6E-409C-BE32-E72D297353CC}">
              <c16:uniqueId val="{00000000-D7F1-5847-A9F9-4B0A636A635F}"/>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[4. Programme Spreadsheet.xlsx]Year Prog!PivotTable6</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s>
    <c:plotArea>
      <c:layout/>
      <c:doughnutChart>
        <c:varyColors val="1"/>
        <c:ser>
          <c:idx val="0"/>
          <c:order val="0"/>
          <c:tx>
            <c:strRef>
              <c:f>'Year Prog'!$B$91:$B$92</c:f>
              <c:strCache>
                <c:ptCount val="1"/>
                <c:pt idx="0">
                  <c:v>2</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0CA-444D-A9D3-F7607F3987E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0CA-444D-A9D3-F7607F3987E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0CA-444D-A9D3-F7607F3987E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0CA-444D-A9D3-F7607F3987E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0CA-444D-A9D3-F7607F3987E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0CA-444D-A9D3-F7607F3987E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0CA-444D-A9D3-F7607F3987E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0CA-444D-A9D3-F7607F3987E2}"/>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0CA-444D-A9D3-F7607F3987E2}"/>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0CA-444D-A9D3-F7607F3987E2}"/>
              </c:ext>
            </c:extLst>
          </c:dPt>
          <c:cat>
            <c:strRef>
              <c:f>'Year Prog'!$A$93:$A$103</c:f>
              <c:strCache>
                <c:ptCount val="10"/>
                <c:pt idx="0">
                  <c:v>Complementary training 2</c:v>
                </c:pt>
                <c:pt idx="1">
                  <c:v>Composition/choreography 2</c:v>
                </c:pt>
                <c:pt idx="2">
                  <c:v>Dance history 2</c:v>
                </c:pt>
                <c:pt idx="3">
                  <c:v>Dance Training 2</c:v>
                </c:pt>
                <c:pt idx="4">
                  <c:v>Drama 2</c:v>
                </c:pt>
                <c:pt idx="5">
                  <c:v>Improvisation 2</c:v>
                </c:pt>
                <c:pt idx="6">
                  <c:v>Music 2</c:v>
                </c:pt>
                <c:pt idx="7">
                  <c:v>Portfolio 2</c:v>
                </c:pt>
                <c:pt idx="8">
                  <c:v>Production practice 2</c:v>
                </c:pt>
                <c:pt idx="9">
                  <c:v>optional courses</c:v>
                </c:pt>
              </c:strCache>
            </c:strRef>
          </c:cat>
          <c:val>
            <c:numRef>
              <c:f>'Year Prog'!$B$93:$B$103</c:f>
              <c:numCache>
                <c:formatCode>General</c:formatCode>
                <c:ptCount val="10"/>
                <c:pt idx="0">
                  <c:v>8.9999999999999982</c:v>
                </c:pt>
                <c:pt idx="1">
                  <c:v>6.0000000000000018</c:v>
                </c:pt>
                <c:pt idx="2">
                  <c:v>3</c:v>
                </c:pt>
                <c:pt idx="3">
                  <c:v>15</c:v>
                </c:pt>
                <c:pt idx="4">
                  <c:v>2.9999999999999996</c:v>
                </c:pt>
                <c:pt idx="5">
                  <c:v>5.9999999999999991</c:v>
                </c:pt>
                <c:pt idx="6">
                  <c:v>2.9999999999999991</c:v>
                </c:pt>
                <c:pt idx="7">
                  <c:v>3</c:v>
                </c:pt>
                <c:pt idx="8">
                  <c:v>9.0000000000000036</c:v>
                </c:pt>
                <c:pt idx="9">
                  <c:v>2.9999999999999991</c:v>
                </c:pt>
              </c:numCache>
            </c:numRef>
          </c:val>
          <c:extLst>
            <c:ext xmlns:c16="http://schemas.microsoft.com/office/drawing/2014/chart" uri="{C3380CC4-5D6E-409C-BE32-E72D297353CC}">
              <c16:uniqueId val="{00000000-30F5-AB49-A4CE-D8FEEDE14F15}"/>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[4. Programme Spreadsheet.xlsx]Year Prog!PivotTable7</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s>
    <c:plotArea>
      <c:layout/>
      <c:doughnutChart>
        <c:varyColors val="1"/>
        <c:ser>
          <c:idx val="0"/>
          <c:order val="0"/>
          <c:tx>
            <c:strRef>
              <c:f>'Year Prog'!$B$111:$B$112</c:f>
              <c:strCache>
                <c:ptCount val="1"/>
                <c:pt idx="0">
                  <c:v>3</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23F-FA44-A37E-3F65811ABBD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23F-FA44-A37E-3F65811ABBD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23F-FA44-A37E-3F65811ABBD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23F-FA44-A37E-3F65811ABBD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23F-FA44-A37E-3F65811ABBD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23F-FA44-A37E-3F65811ABBD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23F-FA44-A37E-3F65811ABBD0}"/>
              </c:ext>
            </c:extLst>
          </c:dPt>
          <c:cat>
            <c:strRef>
              <c:f>'Year Prog'!$A$113:$A$120</c:f>
              <c:strCache>
                <c:ptCount val="7"/>
                <c:pt idx="0">
                  <c:v>Choreography 3 group</c:v>
                </c:pt>
                <c:pt idx="1">
                  <c:v>Choreography 3 solo</c:v>
                </c:pt>
                <c:pt idx="2">
                  <c:v>Complementary training 3</c:v>
                </c:pt>
                <c:pt idx="3">
                  <c:v>Dance training 3</c:v>
                </c:pt>
                <c:pt idx="4">
                  <c:v>Portfolio 3/Research paper</c:v>
                </c:pt>
                <c:pt idx="5">
                  <c:v>Production practice 3</c:v>
                </c:pt>
                <c:pt idx="6">
                  <c:v>optional courses</c:v>
                </c:pt>
              </c:strCache>
            </c:strRef>
          </c:cat>
          <c:val>
            <c:numRef>
              <c:f>'Year Prog'!$B$113:$B$120</c:f>
              <c:numCache>
                <c:formatCode>General</c:formatCode>
                <c:ptCount val="7"/>
                <c:pt idx="0">
                  <c:v>6.0000000000000018</c:v>
                </c:pt>
                <c:pt idx="1">
                  <c:v>6</c:v>
                </c:pt>
                <c:pt idx="2">
                  <c:v>6.0000000000000009</c:v>
                </c:pt>
                <c:pt idx="3">
                  <c:v>15.000000000000007</c:v>
                </c:pt>
                <c:pt idx="4">
                  <c:v>5.9999999999999991</c:v>
                </c:pt>
                <c:pt idx="5">
                  <c:v>18</c:v>
                </c:pt>
                <c:pt idx="6">
                  <c:v>2.9999999999999996</c:v>
                </c:pt>
              </c:numCache>
            </c:numRef>
          </c:val>
          <c:extLst>
            <c:ext xmlns:c16="http://schemas.microsoft.com/office/drawing/2014/chart" uri="{C3380CC4-5D6E-409C-BE32-E72D297353CC}">
              <c16:uniqueId val="{00000000-D65D-B547-B9E2-0BFE68C013E3}"/>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nl-BE"/>
        </a:p>
      </c:txPr>
    </c:title>
    <c:autoTitleDeleted val="0"/>
    <c:pivotFmts>
      <c:pivotFmt>
        <c:idx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4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4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4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4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4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4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4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4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4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4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5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5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5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5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5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5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5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5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5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5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6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6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6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6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6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6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6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6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6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6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7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7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7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7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7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7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7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7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7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7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9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9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9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9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9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9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9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9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9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9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0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0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0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0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0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0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0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0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0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0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1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1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1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1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1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1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1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1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1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1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2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2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2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2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2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2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2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2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2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2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3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3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3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3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3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3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3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3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3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3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4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4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4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4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4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4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4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4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4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4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5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5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5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5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5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5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5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5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5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5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6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6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6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6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6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6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6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6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6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6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7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7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7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7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7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7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7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7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7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7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8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8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8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Series1</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2.2400000000000002</c:v>
              </c:pt>
              <c:pt idx="1">
                <c:v>2.88</c:v>
              </c:pt>
              <c:pt idx="2">
                <c:v>3.84</c:v>
              </c:pt>
              <c:pt idx="3">
                <c:v>0</c:v>
              </c:pt>
              <c:pt idx="4">
                <c:v>0</c:v>
              </c:pt>
              <c:pt idx="5">
                <c:v>0</c:v>
              </c:pt>
              <c:pt idx="6">
                <c:v>0</c:v>
              </c:pt>
              <c:pt idx="7">
                <c:v>0</c:v>
              </c:pt>
              <c:pt idx="8">
                <c:v>0</c:v>
              </c:pt>
              <c:pt idx="9">
                <c:v>0</c:v>
              </c:pt>
              <c:pt idx="10">
                <c:v>1.44</c:v>
              </c:pt>
              <c:pt idx="11">
                <c:v>1.6</c:v>
              </c:pt>
            </c:numLit>
          </c:val>
          <c:extLst>
            <c:ext xmlns:c16="http://schemas.microsoft.com/office/drawing/2014/chart" uri="{C3380CC4-5D6E-409C-BE32-E72D297353CC}">
              <c16:uniqueId val="{00000000-63D6-1342-A64D-17697E6F944D}"/>
            </c:ext>
          </c:extLst>
        </c:ser>
        <c:ser>
          <c:idx val="1"/>
          <c:order val="1"/>
          <c:tx>
            <c:v>Series2</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1.2000000000000002</c:v>
              </c:pt>
              <c:pt idx="1">
                <c:v>0</c:v>
              </c:pt>
              <c:pt idx="2">
                <c:v>0</c:v>
              </c:pt>
              <c:pt idx="3">
                <c:v>0</c:v>
              </c:pt>
              <c:pt idx="4">
                <c:v>1.8</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1-63D6-1342-A64D-17697E6F944D}"/>
            </c:ext>
          </c:extLst>
        </c:ser>
        <c:ser>
          <c:idx val="2"/>
          <c:order val="2"/>
          <c:tx>
            <c:v>Series3</c:v>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0</c:v>
              </c:pt>
              <c:pt idx="1">
                <c:v>0</c:v>
              </c:pt>
              <c:pt idx="2">
                <c:v>0</c:v>
              </c:pt>
              <c:pt idx="3">
                <c:v>0</c:v>
              </c:pt>
              <c:pt idx="4">
                <c:v>0</c:v>
              </c:pt>
              <c:pt idx="5">
                <c:v>0</c:v>
              </c:pt>
              <c:pt idx="6">
                <c:v>2.6999999999999997</c:v>
              </c:pt>
              <c:pt idx="7">
                <c:v>0</c:v>
              </c:pt>
              <c:pt idx="8">
                <c:v>0</c:v>
              </c:pt>
              <c:pt idx="9">
                <c:v>0</c:v>
              </c:pt>
              <c:pt idx="10">
                <c:v>0</c:v>
              </c:pt>
              <c:pt idx="11">
                <c:v>0.3</c:v>
              </c:pt>
            </c:numLit>
          </c:val>
          <c:extLst>
            <c:ext xmlns:c16="http://schemas.microsoft.com/office/drawing/2014/chart" uri="{C3380CC4-5D6E-409C-BE32-E72D297353CC}">
              <c16:uniqueId val="{00000002-63D6-1342-A64D-17697E6F944D}"/>
            </c:ext>
          </c:extLst>
        </c:ser>
        <c:ser>
          <c:idx val="3"/>
          <c:order val="3"/>
          <c:tx>
            <c:v>Series4</c:v>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9.0000000000000018</c:v>
              </c:pt>
              <c:pt idx="1">
                <c:v>4.95</c:v>
              </c:pt>
              <c:pt idx="2">
                <c:v>4.0500000000000007</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3-63D6-1342-A64D-17697E6F944D}"/>
            </c:ext>
          </c:extLst>
        </c:ser>
        <c:ser>
          <c:idx val="4"/>
          <c:order val="4"/>
          <c:tx>
            <c:v>Series5</c:v>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2.25</c:v>
              </c:pt>
              <c:pt idx="1">
                <c:v>0</c:v>
              </c:pt>
              <c:pt idx="2">
                <c:v>0</c:v>
              </c:pt>
              <c:pt idx="3">
                <c:v>0</c:v>
              </c:pt>
              <c:pt idx="4">
                <c:v>0.5625</c:v>
              </c:pt>
              <c:pt idx="5">
                <c:v>0.1875</c:v>
              </c:pt>
              <c:pt idx="6">
                <c:v>0</c:v>
              </c:pt>
              <c:pt idx="7">
                <c:v>0</c:v>
              </c:pt>
              <c:pt idx="8">
                <c:v>0</c:v>
              </c:pt>
              <c:pt idx="9">
                <c:v>0</c:v>
              </c:pt>
              <c:pt idx="10">
                <c:v>0</c:v>
              </c:pt>
              <c:pt idx="11">
                <c:v>0</c:v>
              </c:pt>
            </c:numLit>
          </c:val>
          <c:extLst>
            <c:ext xmlns:c16="http://schemas.microsoft.com/office/drawing/2014/chart" uri="{C3380CC4-5D6E-409C-BE32-E72D297353CC}">
              <c16:uniqueId val="{00000004-63D6-1342-A64D-17697E6F944D}"/>
            </c:ext>
          </c:extLst>
        </c:ser>
        <c:ser>
          <c:idx val="5"/>
          <c:order val="5"/>
          <c:tx>
            <c:v>Series6</c:v>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2.4</c:v>
              </c:pt>
              <c:pt idx="1">
                <c:v>0</c:v>
              </c:pt>
              <c:pt idx="2">
                <c:v>0</c:v>
              </c:pt>
              <c:pt idx="3">
                <c:v>0</c:v>
              </c:pt>
              <c:pt idx="4">
                <c:v>3.6</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5-63D6-1342-A64D-17697E6F944D}"/>
            </c:ext>
          </c:extLst>
        </c:ser>
        <c:ser>
          <c:idx val="6"/>
          <c:order val="6"/>
          <c:tx>
            <c:v>Series7</c:v>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2.8125</c:v>
              </c:pt>
              <c:pt idx="1">
                <c:v>0</c:v>
              </c:pt>
              <c:pt idx="2">
                <c:v>0</c:v>
              </c:pt>
              <c:pt idx="3">
                <c:v>0</c:v>
              </c:pt>
              <c:pt idx="4">
                <c:v>0</c:v>
              </c:pt>
              <c:pt idx="5">
                <c:v>0.1875</c:v>
              </c:pt>
              <c:pt idx="6">
                <c:v>0</c:v>
              </c:pt>
              <c:pt idx="7">
                <c:v>0</c:v>
              </c:pt>
              <c:pt idx="8">
                <c:v>0</c:v>
              </c:pt>
              <c:pt idx="9">
                <c:v>0</c:v>
              </c:pt>
              <c:pt idx="10">
                <c:v>0</c:v>
              </c:pt>
              <c:pt idx="11">
                <c:v>0</c:v>
              </c:pt>
            </c:numLit>
          </c:val>
          <c:extLst>
            <c:ext xmlns:c16="http://schemas.microsoft.com/office/drawing/2014/chart" uri="{C3380CC4-5D6E-409C-BE32-E72D297353CC}">
              <c16:uniqueId val="{00000006-63D6-1342-A64D-17697E6F944D}"/>
            </c:ext>
          </c:extLst>
        </c:ser>
        <c:ser>
          <c:idx val="7"/>
          <c:order val="7"/>
          <c:tx>
            <c:v>Series8</c:v>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0</c:v>
              </c:pt>
              <c:pt idx="1">
                <c:v>0</c:v>
              </c:pt>
              <c:pt idx="2">
                <c:v>0</c:v>
              </c:pt>
              <c:pt idx="3">
                <c:v>0</c:v>
              </c:pt>
              <c:pt idx="4">
                <c:v>0</c:v>
              </c:pt>
              <c:pt idx="5">
                <c:v>0</c:v>
              </c:pt>
              <c:pt idx="6">
                <c:v>0</c:v>
              </c:pt>
              <c:pt idx="7">
                <c:v>1.6</c:v>
              </c:pt>
              <c:pt idx="8">
                <c:v>0.4</c:v>
              </c:pt>
              <c:pt idx="9">
                <c:v>0</c:v>
              </c:pt>
              <c:pt idx="10">
                <c:v>0</c:v>
              </c:pt>
              <c:pt idx="11">
                <c:v>1</c:v>
              </c:pt>
            </c:numLit>
          </c:val>
          <c:extLst>
            <c:ext xmlns:c16="http://schemas.microsoft.com/office/drawing/2014/chart" uri="{C3380CC4-5D6E-409C-BE32-E72D297353CC}">
              <c16:uniqueId val="{00000007-63D6-1342-A64D-17697E6F944D}"/>
            </c:ext>
          </c:extLst>
        </c:ser>
        <c:ser>
          <c:idx val="8"/>
          <c:order val="8"/>
          <c:tx>
            <c:v>Series9</c:v>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2.7</c:v>
              </c:pt>
              <c:pt idx="1">
                <c:v>0</c:v>
              </c:pt>
              <c:pt idx="2">
                <c:v>0</c:v>
              </c:pt>
              <c:pt idx="3">
                <c:v>3.2624999999999997</c:v>
              </c:pt>
              <c:pt idx="4">
                <c:v>0</c:v>
              </c:pt>
              <c:pt idx="5">
                <c:v>0.33750000000000002</c:v>
              </c:pt>
              <c:pt idx="6">
                <c:v>0</c:v>
              </c:pt>
              <c:pt idx="7">
                <c:v>0</c:v>
              </c:pt>
              <c:pt idx="8">
                <c:v>0</c:v>
              </c:pt>
              <c:pt idx="9">
                <c:v>0</c:v>
              </c:pt>
              <c:pt idx="10">
                <c:v>1.8</c:v>
              </c:pt>
              <c:pt idx="11">
                <c:v>0.9</c:v>
              </c:pt>
            </c:numLit>
          </c:val>
          <c:extLst>
            <c:ext xmlns:c16="http://schemas.microsoft.com/office/drawing/2014/chart" uri="{C3380CC4-5D6E-409C-BE32-E72D297353CC}">
              <c16:uniqueId val="{00000008-63D6-1342-A64D-17697E6F944D}"/>
            </c:ext>
          </c:extLst>
        </c:ser>
        <c:ser>
          <c:idx val="9"/>
          <c:order val="9"/>
          <c:tx>
            <c:v>Series10</c:v>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1.5</c:v>
              </c:pt>
              <c:pt idx="1">
                <c:v>1.8</c:v>
              </c:pt>
              <c:pt idx="2">
                <c:v>3.6</c:v>
              </c:pt>
              <c:pt idx="3">
                <c:v>0</c:v>
              </c:pt>
              <c:pt idx="4">
                <c:v>0</c:v>
              </c:pt>
              <c:pt idx="5">
                <c:v>0</c:v>
              </c:pt>
              <c:pt idx="6">
                <c:v>0</c:v>
              </c:pt>
              <c:pt idx="7">
                <c:v>0</c:v>
              </c:pt>
              <c:pt idx="8">
                <c:v>0</c:v>
              </c:pt>
              <c:pt idx="9">
                <c:v>0</c:v>
              </c:pt>
              <c:pt idx="10">
                <c:v>0.9</c:v>
              </c:pt>
              <c:pt idx="11">
                <c:v>1.2</c:v>
              </c:pt>
            </c:numLit>
          </c:val>
          <c:extLst>
            <c:ext xmlns:c16="http://schemas.microsoft.com/office/drawing/2014/chart" uri="{C3380CC4-5D6E-409C-BE32-E72D297353CC}">
              <c16:uniqueId val="{00000009-63D6-1342-A64D-17697E6F944D}"/>
            </c:ext>
          </c:extLst>
        </c:ser>
        <c:ser>
          <c:idx val="10"/>
          <c:order val="10"/>
          <c:tx>
            <c:v>Series11</c:v>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0</c:v>
              </c:pt>
              <c:pt idx="1">
                <c:v>0</c:v>
              </c:pt>
              <c:pt idx="2">
                <c:v>0</c:v>
              </c:pt>
              <c:pt idx="3">
                <c:v>0</c:v>
              </c:pt>
              <c:pt idx="4">
                <c:v>4.9999999999999991</c:v>
              </c:pt>
              <c:pt idx="5">
                <c:v>0</c:v>
              </c:pt>
              <c:pt idx="6">
                <c:v>0</c:v>
              </c:pt>
              <c:pt idx="7">
                <c:v>0.8</c:v>
              </c:pt>
              <c:pt idx="8">
                <c:v>0</c:v>
              </c:pt>
              <c:pt idx="9">
                <c:v>0.2</c:v>
              </c:pt>
              <c:pt idx="10">
                <c:v>0</c:v>
              </c:pt>
              <c:pt idx="11">
                <c:v>0</c:v>
              </c:pt>
            </c:numLit>
          </c:val>
          <c:extLst>
            <c:ext xmlns:c16="http://schemas.microsoft.com/office/drawing/2014/chart" uri="{C3380CC4-5D6E-409C-BE32-E72D297353CC}">
              <c16:uniqueId val="{0000000A-63D6-1342-A64D-17697E6F944D}"/>
            </c:ext>
          </c:extLst>
        </c:ser>
        <c:ser>
          <c:idx val="11"/>
          <c:order val="11"/>
          <c:tx>
            <c:v>Series12</c:v>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0</c:v>
              </c:pt>
              <c:pt idx="1">
                <c:v>0</c:v>
              </c:pt>
              <c:pt idx="2">
                <c:v>0</c:v>
              </c:pt>
              <c:pt idx="3">
                <c:v>0</c:v>
              </c:pt>
              <c:pt idx="4">
                <c:v>0</c:v>
              </c:pt>
              <c:pt idx="5">
                <c:v>0</c:v>
              </c:pt>
              <c:pt idx="6">
                <c:v>2.625</c:v>
              </c:pt>
              <c:pt idx="7">
                <c:v>0</c:v>
              </c:pt>
              <c:pt idx="8">
                <c:v>0.1875</c:v>
              </c:pt>
              <c:pt idx="9">
                <c:v>0</c:v>
              </c:pt>
              <c:pt idx="10">
                <c:v>0</c:v>
              </c:pt>
              <c:pt idx="11">
                <c:v>0.1875</c:v>
              </c:pt>
            </c:numLit>
          </c:val>
          <c:extLst>
            <c:ext xmlns:c16="http://schemas.microsoft.com/office/drawing/2014/chart" uri="{C3380CC4-5D6E-409C-BE32-E72D297353CC}">
              <c16:uniqueId val="{0000000B-63D6-1342-A64D-17697E6F944D}"/>
            </c:ext>
          </c:extLst>
        </c:ser>
        <c:ser>
          <c:idx val="12"/>
          <c:order val="12"/>
          <c:tx>
            <c:v>Series13</c:v>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8.25</c:v>
              </c:pt>
              <c:pt idx="1">
                <c:v>3.375</c:v>
              </c:pt>
              <c:pt idx="2">
                <c:v>3.375</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C-63D6-1342-A64D-17697E6F944D}"/>
            </c:ext>
          </c:extLst>
        </c:ser>
        <c:ser>
          <c:idx val="13"/>
          <c:order val="13"/>
          <c:tx>
            <c:v>Series14</c:v>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1.2</c:v>
              </c:pt>
              <c:pt idx="1">
                <c:v>0</c:v>
              </c:pt>
              <c:pt idx="2">
                <c:v>0</c:v>
              </c:pt>
              <c:pt idx="3">
                <c:v>0</c:v>
              </c:pt>
              <c:pt idx="4">
                <c:v>1.5</c:v>
              </c:pt>
              <c:pt idx="5">
                <c:v>0.3</c:v>
              </c:pt>
              <c:pt idx="6">
                <c:v>0</c:v>
              </c:pt>
              <c:pt idx="7">
                <c:v>0</c:v>
              </c:pt>
              <c:pt idx="8">
                <c:v>0</c:v>
              </c:pt>
              <c:pt idx="9">
                <c:v>0</c:v>
              </c:pt>
              <c:pt idx="10">
                <c:v>0</c:v>
              </c:pt>
              <c:pt idx="11">
                <c:v>0</c:v>
              </c:pt>
            </c:numLit>
          </c:val>
          <c:extLst>
            <c:ext xmlns:c16="http://schemas.microsoft.com/office/drawing/2014/chart" uri="{C3380CC4-5D6E-409C-BE32-E72D297353CC}">
              <c16:uniqueId val="{0000000D-63D6-1342-A64D-17697E6F944D}"/>
            </c:ext>
          </c:extLst>
        </c:ser>
        <c:ser>
          <c:idx val="14"/>
          <c:order val="14"/>
          <c:tx>
            <c:v>Series15</c:v>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1.2</c:v>
              </c:pt>
              <c:pt idx="1">
                <c:v>0</c:v>
              </c:pt>
              <c:pt idx="2">
                <c:v>0</c:v>
              </c:pt>
              <c:pt idx="3">
                <c:v>0</c:v>
              </c:pt>
              <c:pt idx="4">
                <c:v>4.7999999999999989</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E-63D6-1342-A64D-17697E6F944D}"/>
            </c:ext>
          </c:extLst>
        </c:ser>
        <c:ser>
          <c:idx val="15"/>
          <c:order val="15"/>
          <c:tx>
            <c:v>Series16</c:v>
          </c:tx>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1.2000000000000002</c:v>
              </c:pt>
              <c:pt idx="1">
                <c:v>0</c:v>
              </c:pt>
              <c:pt idx="2">
                <c:v>0</c:v>
              </c:pt>
              <c:pt idx="3">
                <c:v>0</c:v>
              </c:pt>
              <c:pt idx="4">
                <c:v>1.4</c:v>
              </c:pt>
              <c:pt idx="5">
                <c:v>0.4</c:v>
              </c:pt>
              <c:pt idx="6">
                <c:v>0</c:v>
              </c:pt>
              <c:pt idx="7">
                <c:v>0</c:v>
              </c:pt>
              <c:pt idx="8">
                <c:v>0</c:v>
              </c:pt>
              <c:pt idx="9">
                <c:v>0</c:v>
              </c:pt>
              <c:pt idx="10">
                <c:v>0</c:v>
              </c:pt>
              <c:pt idx="11">
                <c:v>0</c:v>
              </c:pt>
            </c:numLit>
          </c:val>
          <c:extLst>
            <c:ext xmlns:c16="http://schemas.microsoft.com/office/drawing/2014/chart" uri="{C3380CC4-5D6E-409C-BE32-E72D297353CC}">
              <c16:uniqueId val="{0000000F-63D6-1342-A64D-17697E6F944D}"/>
            </c:ext>
          </c:extLst>
        </c:ser>
        <c:ser>
          <c:idx val="16"/>
          <c:order val="16"/>
          <c:tx>
            <c:v>Series17</c:v>
          </c:tx>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0</c:v>
              </c:pt>
              <c:pt idx="1">
                <c:v>0</c:v>
              </c:pt>
              <c:pt idx="2">
                <c:v>0</c:v>
              </c:pt>
              <c:pt idx="3">
                <c:v>0</c:v>
              </c:pt>
              <c:pt idx="4">
                <c:v>0</c:v>
              </c:pt>
              <c:pt idx="5">
                <c:v>0</c:v>
              </c:pt>
              <c:pt idx="6">
                <c:v>0.52500000000000002</c:v>
              </c:pt>
              <c:pt idx="7">
                <c:v>1.5750000000000002</c:v>
              </c:pt>
              <c:pt idx="8">
                <c:v>0.45</c:v>
              </c:pt>
              <c:pt idx="9">
                <c:v>0.22500000000000001</c:v>
              </c:pt>
              <c:pt idx="10">
                <c:v>0</c:v>
              </c:pt>
              <c:pt idx="11">
                <c:v>0.22500000000000001</c:v>
              </c:pt>
            </c:numLit>
          </c:val>
          <c:extLst>
            <c:ext xmlns:c16="http://schemas.microsoft.com/office/drawing/2014/chart" uri="{C3380CC4-5D6E-409C-BE32-E72D297353CC}">
              <c16:uniqueId val="{00000010-63D6-1342-A64D-17697E6F944D}"/>
            </c:ext>
          </c:extLst>
        </c:ser>
        <c:ser>
          <c:idx val="17"/>
          <c:order val="17"/>
          <c:tx>
            <c:v>Series18</c:v>
          </c:tx>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2.7</c:v>
              </c:pt>
              <c:pt idx="1">
                <c:v>0</c:v>
              </c:pt>
              <c:pt idx="2">
                <c:v>0</c:v>
              </c:pt>
              <c:pt idx="3">
                <c:v>3.2625000000000002</c:v>
              </c:pt>
              <c:pt idx="4">
                <c:v>0</c:v>
              </c:pt>
              <c:pt idx="5">
                <c:v>0.33750000000000002</c:v>
              </c:pt>
              <c:pt idx="6">
                <c:v>0</c:v>
              </c:pt>
              <c:pt idx="7">
                <c:v>0</c:v>
              </c:pt>
              <c:pt idx="8">
                <c:v>0</c:v>
              </c:pt>
              <c:pt idx="9">
                <c:v>0</c:v>
              </c:pt>
              <c:pt idx="10">
                <c:v>2.0250000000000004</c:v>
              </c:pt>
              <c:pt idx="11">
                <c:v>0.67500000000000004</c:v>
              </c:pt>
            </c:numLit>
          </c:val>
          <c:extLst>
            <c:ext xmlns:c16="http://schemas.microsoft.com/office/drawing/2014/chart" uri="{C3380CC4-5D6E-409C-BE32-E72D297353CC}">
              <c16:uniqueId val="{00000011-63D6-1342-A64D-17697E6F944D}"/>
            </c:ext>
          </c:extLst>
        </c:ser>
        <c:ser>
          <c:idx val="18"/>
          <c:order val="18"/>
          <c:tx>
            <c:v>Series19</c:v>
          </c:tx>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0.3</c:v>
              </c:pt>
              <c:pt idx="1">
                <c:v>0</c:v>
              </c:pt>
              <c:pt idx="2">
                <c:v>0</c:v>
              </c:pt>
              <c:pt idx="3">
                <c:v>0</c:v>
              </c:pt>
              <c:pt idx="4">
                <c:v>0.89999999999999991</c:v>
              </c:pt>
              <c:pt idx="5">
                <c:v>0</c:v>
              </c:pt>
              <c:pt idx="6">
                <c:v>0</c:v>
              </c:pt>
              <c:pt idx="7">
                <c:v>0.6</c:v>
              </c:pt>
              <c:pt idx="8">
                <c:v>0</c:v>
              </c:pt>
              <c:pt idx="9">
                <c:v>0.6</c:v>
              </c:pt>
              <c:pt idx="10">
                <c:v>0.6</c:v>
              </c:pt>
              <c:pt idx="11">
                <c:v>0</c:v>
              </c:pt>
            </c:numLit>
          </c:val>
          <c:extLst>
            <c:ext xmlns:c16="http://schemas.microsoft.com/office/drawing/2014/chart" uri="{C3380CC4-5D6E-409C-BE32-E72D297353CC}">
              <c16:uniqueId val="{00000012-63D6-1342-A64D-17697E6F944D}"/>
            </c:ext>
          </c:extLst>
        </c:ser>
        <c:ser>
          <c:idx val="19"/>
          <c:order val="19"/>
          <c:tx>
            <c:v>Series20</c:v>
          </c:tx>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0</c:v>
              </c:pt>
              <c:pt idx="1">
                <c:v>0</c:v>
              </c:pt>
              <c:pt idx="2">
                <c:v>0</c:v>
              </c:pt>
              <c:pt idx="3">
                <c:v>0</c:v>
              </c:pt>
              <c:pt idx="4">
                <c:v>3.9692307692307702</c:v>
              </c:pt>
              <c:pt idx="5">
                <c:v>0</c:v>
              </c:pt>
              <c:pt idx="6">
                <c:v>0</c:v>
              </c:pt>
              <c:pt idx="7">
                <c:v>0.55384615384615388</c:v>
              </c:pt>
              <c:pt idx="8">
                <c:v>0</c:v>
              </c:pt>
              <c:pt idx="9">
                <c:v>0.36923076923076925</c:v>
              </c:pt>
              <c:pt idx="10">
                <c:v>0.55384615384615388</c:v>
              </c:pt>
              <c:pt idx="11">
                <c:v>0.55384615384615388</c:v>
              </c:pt>
            </c:numLit>
          </c:val>
          <c:extLst>
            <c:ext xmlns:c16="http://schemas.microsoft.com/office/drawing/2014/chart" uri="{C3380CC4-5D6E-409C-BE32-E72D297353CC}">
              <c16:uniqueId val="{00000013-63D6-1342-A64D-17697E6F944D}"/>
            </c:ext>
          </c:extLst>
        </c:ser>
        <c:ser>
          <c:idx val="20"/>
          <c:order val="20"/>
          <c:tx>
            <c:v>Series21</c:v>
          </c:tx>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0</c:v>
              </c:pt>
              <c:pt idx="1">
                <c:v>0</c:v>
              </c:pt>
              <c:pt idx="2">
                <c:v>0</c:v>
              </c:pt>
              <c:pt idx="3">
                <c:v>0</c:v>
              </c:pt>
              <c:pt idx="4">
                <c:v>3.8666666666666667</c:v>
              </c:pt>
              <c:pt idx="5">
                <c:v>0.26666666666666666</c:v>
              </c:pt>
              <c:pt idx="6">
                <c:v>0</c:v>
              </c:pt>
              <c:pt idx="7">
                <c:v>0.8</c:v>
              </c:pt>
              <c:pt idx="8">
                <c:v>0</c:v>
              </c:pt>
              <c:pt idx="9">
                <c:v>0.53333333333333333</c:v>
              </c:pt>
              <c:pt idx="10">
                <c:v>0.26666666666666666</c:v>
              </c:pt>
              <c:pt idx="11">
                <c:v>0.26666666666666666</c:v>
              </c:pt>
            </c:numLit>
          </c:val>
          <c:extLst>
            <c:ext xmlns:c16="http://schemas.microsoft.com/office/drawing/2014/chart" uri="{C3380CC4-5D6E-409C-BE32-E72D297353CC}">
              <c16:uniqueId val="{00000014-63D6-1342-A64D-17697E6F944D}"/>
            </c:ext>
          </c:extLst>
        </c:ser>
        <c:ser>
          <c:idx val="21"/>
          <c:order val="21"/>
          <c:tx>
            <c:v>Series22</c:v>
          </c:tx>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1</c:v>
              </c:pt>
              <c:pt idx="1">
                <c:v>0.8</c:v>
              </c:pt>
              <c:pt idx="2">
                <c:v>2.5999999999999996</c:v>
              </c:pt>
              <c:pt idx="3">
                <c:v>0</c:v>
              </c:pt>
              <c:pt idx="4">
                <c:v>0</c:v>
              </c:pt>
              <c:pt idx="5">
                <c:v>0</c:v>
              </c:pt>
              <c:pt idx="6">
                <c:v>0</c:v>
              </c:pt>
              <c:pt idx="7">
                <c:v>0</c:v>
              </c:pt>
              <c:pt idx="8">
                <c:v>0</c:v>
              </c:pt>
              <c:pt idx="9">
                <c:v>0</c:v>
              </c:pt>
              <c:pt idx="10">
                <c:v>0.4</c:v>
              </c:pt>
              <c:pt idx="11">
                <c:v>1.2</c:v>
              </c:pt>
            </c:numLit>
          </c:val>
          <c:extLst>
            <c:ext xmlns:c16="http://schemas.microsoft.com/office/drawing/2014/chart" uri="{C3380CC4-5D6E-409C-BE32-E72D297353CC}">
              <c16:uniqueId val="{00000015-63D6-1342-A64D-17697E6F944D}"/>
            </c:ext>
          </c:extLst>
        </c:ser>
        <c:ser>
          <c:idx val="22"/>
          <c:order val="22"/>
          <c:tx>
            <c:v>Series23</c:v>
          </c:tx>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7.4999999999999991</c:v>
              </c:pt>
              <c:pt idx="1">
                <c:v>3.6428571428571432</c:v>
              </c:pt>
              <c:pt idx="2">
                <c:v>3.8571428571428572</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16-63D6-1342-A64D-17697E6F944D}"/>
            </c:ext>
          </c:extLst>
        </c:ser>
        <c:ser>
          <c:idx val="23"/>
          <c:order val="23"/>
          <c:tx>
            <c:v>Series24</c:v>
          </c:tx>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0</c:v>
              </c:pt>
              <c:pt idx="1">
                <c:v>0</c:v>
              </c:pt>
              <c:pt idx="2">
                <c:v>0</c:v>
              </c:pt>
              <c:pt idx="3">
                <c:v>0</c:v>
              </c:pt>
              <c:pt idx="4">
                <c:v>0</c:v>
              </c:pt>
              <c:pt idx="5">
                <c:v>0</c:v>
              </c:pt>
              <c:pt idx="6">
                <c:v>0.8</c:v>
              </c:pt>
              <c:pt idx="7">
                <c:v>1.6</c:v>
              </c:pt>
              <c:pt idx="8">
                <c:v>2.8800000000000008</c:v>
              </c:pt>
              <c:pt idx="9">
                <c:v>0.48</c:v>
              </c:pt>
              <c:pt idx="10">
                <c:v>0</c:v>
              </c:pt>
              <c:pt idx="11">
                <c:v>0.24</c:v>
              </c:pt>
            </c:numLit>
          </c:val>
          <c:extLst>
            <c:ext xmlns:c16="http://schemas.microsoft.com/office/drawing/2014/chart" uri="{C3380CC4-5D6E-409C-BE32-E72D297353CC}">
              <c16:uniqueId val="{00000017-63D6-1342-A64D-17697E6F944D}"/>
            </c:ext>
          </c:extLst>
        </c:ser>
        <c:ser>
          <c:idx val="24"/>
          <c:order val="24"/>
          <c:tx>
            <c:v>Series25</c:v>
          </c:tx>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4.5</c:v>
              </c:pt>
              <c:pt idx="1">
                <c:v>0</c:v>
              </c:pt>
              <c:pt idx="2">
                <c:v>0</c:v>
              </c:pt>
              <c:pt idx="3">
                <c:v>9.2999999999999989</c:v>
              </c:pt>
              <c:pt idx="4">
                <c:v>0</c:v>
              </c:pt>
              <c:pt idx="5">
                <c:v>1.5</c:v>
              </c:pt>
              <c:pt idx="6">
                <c:v>0</c:v>
              </c:pt>
              <c:pt idx="7">
                <c:v>0</c:v>
              </c:pt>
              <c:pt idx="8">
                <c:v>0</c:v>
              </c:pt>
              <c:pt idx="9">
                <c:v>0</c:v>
              </c:pt>
              <c:pt idx="10">
                <c:v>1.8</c:v>
              </c:pt>
              <c:pt idx="11">
                <c:v>0.9</c:v>
              </c:pt>
            </c:numLit>
          </c:val>
          <c:extLst>
            <c:ext xmlns:c16="http://schemas.microsoft.com/office/drawing/2014/chart" uri="{C3380CC4-5D6E-409C-BE32-E72D297353CC}">
              <c16:uniqueId val="{00000018-63D6-1342-A64D-17697E6F944D}"/>
            </c:ext>
          </c:extLst>
        </c:ser>
        <c:ser>
          <c:idx val="25"/>
          <c:order val="25"/>
          <c:tx>
            <c:v>Series26</c:v>
          </c:tx>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Lit>
              <c:ptCount val="12"/>
              <c:pt idx="0">
                <c:v>1 embodies a wide range of dance skills</c:v>
              </c:pt>
              <c:pt idx="1">
                <c:v>2 invests in diverse physical practices to support mind-body awareness and connection</c:v>
              </c:pt>
              <c:pt idx="2">
                <c:v>3 broadly integrates skills and knowledge in order to develop a sustainable dance practice</c:v>
              </c:pt>
              <c:pt idx="3">
                <c:v>4 engages in, interprets, translates and performs creative dance projects</c:v>
              </c:pt>
              <c:pt idx="4">
                <c:v>5 develops and expresses a personal voice within the conceptualisation and creation of own artistic work</c:v>
              </c:pt>
              <c:pt idx="5">
                <c:v>6 interacts and collaborates with other disciplines and practices</c:v>
              </c:pt>
              <c:pt idx="6">
                <c:v>7 comprehends historical and current cultural and social frameworks </c:v>
              </c:pt>
              <c:pt idx="7">
                <c:v>8 critically reflects upon own artistic practice to situate and engage within diverse social and artistic contexts</c:v>
              </c:pt>
              <c:pt idx="8">
                <c:v>9 investigates, digests and engages in current arts research</c:v>
              </c:pt>
              <c:pt idx="9">
                <c:v>10 has self-discipline, organizational self-reliance and entrepreneurial skills to sustain and develop own artistic practice </c:v>
              </c:pt>
              <c:pt idx="10">
                <c:v>11 uses relevant social and group dynamics skills to contribute to, share and take responsibility in diverse group settings</c:v>
              </c:pt>
              <c:pt idx="11">
                <c:v>12 uses relevant skills to communicate and dialogue with diverse target groups</c:v>
              </c:pt>
            </c:strLit>
          </c:cat>
          <c:val>
            <c:numLit>
              <c:formatCode>General</c:formatCode>
              <c:ptCount val="12"/>
              <c:pt idx="0">
                <c:v>0.53333333333333333</c:v>
              </c:pt>
              <c:pt idx="1">
                <c:v>0</c:v>
              </c:pt>
              <c:pt idx="2">
                <c:v>0</c:v>
              </c:pt>
              <c:pt idx="3">
                <c:v>0.8</c:v>
              </c:pt>
              <c:pt idx="4">
                <c:v>0</c:v>
              </c:pt>
              <c:pt idx="5">
                <c:v>0</c:v>
              </c:pt>
              <c:pt idx="6">
                <c:v>0</c:v>
              </c:pt>
              <c:pt idx="7">
                <c:v>0.6</c:v>
              </c:pt>
              <c:pt idx="8">
                <c:v>0</c:v>
              </c:pt>
              <c:pt idx="9">
                <c:v>0.53333333333333333</c:v>
              </c:pt>
              <c:pt idx="10">
                <c:v>0.53333333333333333</c:v>
              </c:pt>
              <c:pt idx="11">
                <c:v>0</c:v>
              </c:pt>
            </c:numLit>
          </c:val>
          <c:extLst>
            <c:ext xmlns:c16="http://schemas.microsoft.com/office/drawing/2014/chart" uri="{C3380CC4-5D6E-409C-BE32-E72D297353CC}">
              <c16:uniqueId val="{00000019-63D6-1342-A64D-17697E6F944D}"/>
            </c:ext>
          </c:extLst>
        </c:ser>
        <c:dLbls>
          <c:showLegendKey val="0"/>
          <c:showVal val="0"/>
          <c:showCatName val="0"/>
          <c:showSerName val="0"/>
          <c:showPercent val="0"/>
          <c:showBubbleSize val="0"/>
        </c:dLbls>
        <c:gapWidth val="0"/>
        <c:axId val="1679420383"/>
        <c:axId val="1642368911"/>
      </c:barChart>
      <c:catAx>
        <c:axId val="1679420383"/>
        <c:scaling>
          <c:orientation val="minMax"/>
        </c:scaling>
        <c:delete val="0"/>
        <c:axPos val="b"/>
        <c:title>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nl-BE"/>
            </a:p>
          </c:txPr>
        </c:title>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nl-BE"/>
          </a:p>
        </c:txPr>
        <c:crossAx val="1642368911"/>
        <c:crosses val="autoZero"/>
        <c:auto val="1"/>
        <c:lblAlgn val="ctr"/>
        <c:lblOffset val="100"/>
        <c:noMultiLvlLbl val="0"/>
      </c:catAx>
      <c:valAx>
        <c:axId val="1642368911"/>
        <c:scaling>
          <c:orientation val="minMax"/>
        </c:scaling>
        <c:delete val="0"/>
        <c:axPos val="l"/>
        <c:title>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nl-BE"/>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nl-BE"/>
          </a:p>
        </c:txPr>
        <c:crossAx val="1679420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nl-BE"/>
    </a:p>
  </c:txPr>
  <c:printSettings>
    <c:headerFooter/>
    <c:pageMargins b="0.75" l="0.7" r="0.7" t="0.75" header="0.3" footer="0.3"/>
    <c:pageSetup/>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[4. Programme Spreadsheet.xlsx]OLR!Draaitabel2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OLR!$B$3:$B$4</c:f>
              <c:strCache>
                <c:ptCount val="1"/>
                <c:pt idx="0">
                  <c:v>BA1</c:v>
                </c:pt>
              </c:strCache>
            </c:strRef>
          </c:tx>
          <c:spPr>
            <a:solidFill>
              <a:schemeClr val="accent1"/>
            </a:solidFill>
            <a:ln>
              <a:noFill/>
            </a:ln>
            <a:effectLst/>
          </c:spPr>
          <c:invertIfNegative val="0"/>
          <c:cat>
            <c:strRef>
              <c:f>OLR!$A$5:$A$8</c:f>
              <c:strCache>
                <c:ptCount val="3"/>
                <c:pt idx="0">
                  <c:v>LO 01</c:v>
                </c:pt>
                <c:pt idx="1">
                  <c:v>LO 02</c:v>
                </c:pt>
                <c:pt idx="2">
                  <c:v>LO 03</c:v>
                </c:pt>
              </c:strCache>
            </c:strRef>
          </c:cat>
          <c:val>
            <c:numRef>
              <c:f>OLR!$B$5:$B$8</c:f>
              <c:numCache>
                <c:formatCode>0%</c:formatCode>
                <c:ptCount val="3"/>
                <c:pt idx="0">
                  <c:v>0.60946745562130178</c:v>
                </c:pt>
                <c:pt idx="1">
                  <c:v>0.1893491124260355</c:v>
                </c:pt>
                <c:pt idx="2">
                  <c:v>0.20118343195266272</c:v>
                </c:pt>
              </c:numCache>
            </c:numRef>
          </c:val>
          <c:extLst>
            <c:ext xmlns:c16="http://schemas.microsoft.com/office/drawing/2014/chart" uri="{C3380CC4-5D6E-409C-BE32-E72D297353CC}">
              <c16:uniqueId val="{00000000-A47D-F44E-BCB2-78B39EFA7C78}"/>
            </c:ext>
          </c:extLst>
        </c:ser>
        <c:ser>
          <c:idx val="1"/>
          <c:order val="1"/>
          <c:tx>
            <c:strRef>
              <c:f>OLR!$C$3:$C$4</c:f>
              <c:strCache>
                <c:ptCount val="1"/>
                <c:pt idx="0">
                  <c:v>BA2</c:v>
                </c:pt>
              </c:strCache>
            </c:strRef>
          </c:tx>
          <c:spPr>
            <a:solidFill>
              <a:schemeClr val="accent2"/>
            </a:solidFill>
            <a:ln>
              <a:noFill/>
            </a:ln>
            <a:effectLst/>
          </c:spPr>
          <c:invertIfNegative val="0"/>
          <c:cat>
            <c:strRef>
              <c:f>OLR!$A$5:$A$8</c:f>
              <c:strCache>
                <c:ptCount val="3"/>
                <c:pt idx="0">
                  <c:v>LO 01</c:v>
                </c:pt>
                <c:pt idx="1">
                  <c:v>LO 02</c:v>
                </c:pt>
                <c:pt idx="2">
                  <c:v>LO 03</c:v>
                </c:pt>
              </c:strCache>
            </c:strRef>
          </c:cat>
          <c:val>
            <c:numRef>
              <c:f>OLR!$C$5:$C$8</c:f>
              <c:numCache>
                <c:formatCode>0%</c:formatCode>
                <c:ptCount val="3"/>
                <c:pt idx="0">
                  <c:v>0.59602649006622521</c:v>
                </c:pt>
                <c:pt idx="1">
                  <c:v>0.17218543046357615</c:v>
                </c:pt>
                <c:pt idx="2">
                  <c:v>0.23178807947019867</c:v>
                </c:pt>
              </c:numCache>
            </c:numRef>
          </c:val>
          <c:extLst>
            <c:ext xmlns:c16="http://schemas.microsoft.com/office/drawing/2014/chart" uri="{C3380CC4-5D6E-409C-BE32-E72D297353CC}">
              <c16:uniqueId val="{00000001-A47D-F44E-BCB2-78B39EFA7C78}"/>
            </c:ext>
          </c:extLst>
        </c:ser>
        <c:ser>
          <c:idx val="2"/>
          <c:order val="2"/>
          <c:tx>
            <c:strRef>
              <c:f>OLR!$D$3:$D$4</c:f>
              <c:strCache>
                <c:ptCount val="1"/>
                <c:pt idx="0">
                  <c:v>BA3</c:v>
                </c:pt>
              </c:strCache>
            </c:strRef>
          </c:tx>
          <c:spPr>
            <a:solidFill>
              <a:schemeClr val="accent3"/>
            </a:solidFill>
            <a:ln>
              <a:noFill/>
            </a:ln>
            <a:effectLst/>
          </c:spPr>
          <c:invertIfNegative val="0"/>
          <c:cat>
            <c:strRef>
              <c:f>OLR!$A$5:$A$8</c:f>
              <c:strCache>
                <c:ptCount val="3"/>
                <c:pt idx="0">
                  <c:v>LO 01</c:v>
                </c:pt>
                <c:pt idx="1">
                  <c:v>LO 02</c:v>
                </c:pt>
                <c:pt idx="2">
                  <c:v>LO 03</c:v>
                </c:pt>
              </c:strCache>
            </c:strRef>
          </c:cat>
          <c:val>
            <c:numRef>
              <c:f>OLR!$D$5:$D$8</c:f>
              <c:numCache>
                <c:formatCode>0%</c:formatCode>
                <c:ptCount val="3"/>
                <c:pt idx="0">
                  <c:v>0.59398496240601506</c:v>
                </c:pt>
                <c:pt idx="1">
                  <c:v>0.18045112781954886</c:v>
                </c:pt>
                <c:pt idx="2">
                  <c:v>0.22556390977443608</c:v>
                </c:pt>
              </c:numCache>
            </c:numRef>
          </c:val>
          <c:extLst>
            <c:ext xmlns:c16="http://schemas.microsoft.com/office/drawing/2014/chart" uri="{C3380CC4-5D6E-409C-BE32-E72D297353CC}">
              <c16:uniqueId val="{00000002-A47D-F44E-BCB2-78B39EFA7C78}"/>
            </c:ext>
          </c:extLst>
        </c:ser>
        <c:dLbls>
          <c:showLegendKey val="0"/>
          <c:showVal val="0"/>
          <c:showCatName val="0"/>
          <c:showSerName val="0"/>
          <c:showPercent val="0"/>
          <c:showBubbleSize val="0"/>
        </c:dLbls>
        <c:gapWidth val="219"/>
        <c:overlap val="-27"/>
        <c:axId val="1150336879"/>
        <c:axId val="1150339503"/>
      </c:barChart>
      <c:catAx>
        <c:axId val="115033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150339503"/>
        <c:crosses val="autoZero"/>
        <c:auto val="1"/>
        <c:lblAlgn val="ctr"/>
        <c:lblOffset val="100"/>
        <c:noMultiLvlLbl val="0"/>
      </c:catAx>
      <c:valAx>
        <c:axId val="115033950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1503368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[4. Programme Spreadsheet.xlsx]OLR!Draaitabel3</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OLR!$H$3:$H$4</c:f>
              <c:strCache>
                <c:ptCount val="1"/>
                <c:pt idx="0">
                  <c:v>BA1</c:v>
                </c:pt>
              </c:strCache>
            </c:strRef>
          </c:tx>
          <c:spPr>
            <a:solidFill>
              <a:schemeClr val="accent1"/>
            </a:solidFill>
            <a:ln>
              <a:noFill/>
            </a:ln>
            <a:effectLst/>
          </c:spPr>
          <c:invertIfNegative val="0"/>
          <c:cat>
            <c:strRef>
              <c:f>OLR!$G$5:$G$8</c:f>
              <c:strCache>
                <c:ptCount val="3"/>
                <c:pt idx="0">
                  <c:v>LO 04</c:v>
                </c:pt>
                <c:pt idx="1">
                  <c:v>LO 05</c:v>
                </c:pt>
                <c:pt idx="2">
                  <c:v>LO 06</c:v>
                </c:pt>
              </c:strCache>
            </c:strRef>
          </c:cat>
          <c:val>
            <c:numRef>
              <c:f>OLR!$H$5:$H$8</c:f>
              <c:numCache>
                <c:formatCode>0%</c:formatCode>
                <c:ptCount val="3"/>
                <c:pt idx="0">
                  <c:v>0.48214285714285715</c:v>
                </c:pt>
                <c:pt idx="1">
                  <c:v>0.42857142857142855</c:v>
                </c:pt>
                <c:pt idx="2">
                  <c:v>8.9285714285714288E-2</c:v>
                </c:pt>
              </c:numCache>
            </c:numRef>
          </c:val>
          <c:extLst>
            <c:ext xmlns:c16="http://schemas.microsoft.com/office/drawing/2014/chart" uri="{C3380CC4-5D6E-409C-BE32-E72D297353CC}">
              <c16:uniqueId val="{00000000-D111-5347-A8FC-65373F6F78D9}"/>
            </c:ext>
          </c:extLst>
        </c:ser>
        <c:ser>
          <c:idx val="1"/>
          <c:order val="1"/>
          <c:tx>
            <c:strRef>
              <c:f>OLR!$I$3:$I$4</c:f>
              <c:strCache>
                <c:ptCount val="1"/>
                <c:pt idx="0">
                  <c:v>BA2</c:v>
                </c:pt>
              </c:strCache>
            </c:strRef>
          </c:tx>
          <c:spPr>
            <a:solidFill>
              <a:schemeClr val="accent2"/>
            </a:solidFill>
            <a:ln>
              <a:noFill/>
            </a:ln>
            <a:effectLst/>
          </c:spPr>
          <c:invertIfNegative val="0"/>
          <c:cat>
            <c:strRef>
              <c:f>OLR!$G$5:$G$8</c:f>
              <c:strCache>
                <c:ptCount val="3"/>
                <c:pt idx="0">
                  <c:v>LO 04</c:v>
                </c:pt>
                <c:pt idx="1">
                  <c:v>LO 05</c:v>
                </c:pt>
                <c:pt idx="2">
                  <c:v>LO 06</c:v>
                </c:pt>
              </c:strCache>
            </c:strRef>
          </c:cat>
          <c:val>
            <c:numRef>
              <c:f>OLR!$I$5:$I$8</c:f>
              <c:numCache>
                <c:formatCode>0%</c:formatCode>
                <c:ptCount val="3"/>
                <c:pt idx="0">
                  <c:v>0.2967032967032967</c:v>
                </c:pt>
                <c:pt idx="1">
                  <c:v>0.64835164835164838</c:v>
                </c:pt>
                <c:pt idx="2">
                  <c:v>5.4945054945054944E-2</c:v>
                </c:pt>
              </c:numCache>
            </c:numRef>
          </c:val>
          <c:extLst>
            <c:ext xmlns:c16="http://schemas.microsoft.com/office/drawing/2014/chart" uri="{C3380CC4-5D6E-409C-BE32-E72D297353CC}">
              <c16:uniqueId val="{00000001-D111-5347-A8FC-65373F6F78D9}"/>
            </c:ext>
          </c:extLst>
        </c:ser>
        <c:ser>
          <c:idx val="2"/>
          <c:order val="2"/>
          <c:tx>
            <c:strRef>
              <c:f>OLR!$J$3:$J$4</c:f>
              <c:strCache>
                <c:ptCount val="1"/>
                <c:pt idx="0">
                  <c:v>BA3</c:v>
                </c:pt>
              </c:strCache>
            </c:strRef>
          </c:tx>
          <c:spPr>
            <a:solidFill>
              <a:schemeClr val="accent3"/>
            </a:solidFill>
            <a:ln>
              <a:noFill/>
            </a:ln>
            <a:effectLst/>
          </c:spPr>
          <c:invertIfNegative val="0"/>
          <c:cat>
            <c:strRef>
              <c:f>OLR!$G$5:$G$8</c:f>
              <c:strCache>
                <c:ptCount val="3"/>
                <c:pt idx="0">
                  <c:v>LO 04</c:v>
                </c:pt>
                <c:pt idx="1">
                  <c:v>LO 05</c:v>
                </c:pt>
                <c:pt idx="2">
                  <c:v>LO 06</c:v>
                </c:pt>
              </c:strCache>
            </c:strRef>
          </c:cat>
          <c:val>
            <c:numRef>
              <c:f>OLR!$J$5:$J$8</c:f>
              <c:numCache>
                <c:formatCode>0%</c:formatCode>
                <c:ptCount val="3"/>
                <c:pt idx="0">
                  <c:v>0.57983193277310929</c:v>
                </c:pt>
                <c:pt idx="1">
                  <c:v>0.30252100840336132</c:v>
                </c:pt>
                <c:pt idx="2">
                  <c:v>0.11764705882352941</c:v>
                </c:pt>
              </c:numCache>
            </c:numRef>
          </c:val>
          <c:extLst>
            <c:ext xmlns:c16="http://schemas.microsoft.com/office/drawing/2014/chart" uri="{C3380CC4-5D6E-409C-BE32-E72D297353CC}">
              <c16:uniqueId val="{00000002-D111-5347-A8FC-65373F6F78D9}"/>
            </c:ext>
          </c:extLst>
        </c:ser>
        <c:dLbls>
          <c:showLegendKey val="0"/>
          <c:showVal val="0"/>
          <c:showCatName val="0"/>
          <c:showSerName val="0"/>
          <c:showPercent val="0"/>
          <c:showBubbleSize val="0"/>
        </c:dLbls>
        <c:gapWidth val="219"/>
        <c:overlap val="-27"/>
        <c:axId val="1198995583"/>
        <c:axId val="1198865535"/>
      </c:barChart>
      <c:catAx>
        <c:axId val="1198995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198865535"/>
        <c:crosses val="autoZero"/>
        <c:auto val="1"/>
        <c:lblAlgn val="ctr"/>
        <c:lblOffset val="100"/>
        <c:noMultiLvlLbl val="0"/>
      </c:catAx>
      <c:valAx>
        <c:axId val="119886553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19899558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[4. Programme Spreadsheet.xlsx]OLR!Draaitabel4</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OLR!$N$3:$N$4</c:f>
              <c:strCache>
                <c:ptCount val="1"/>
                <c:pt idx="0">
                  <c:v>BA1</c:v>
                </c:pt>
              </c:strCache>
            </c:strRef>
          </c:tx>
          <c:spPr>
            <a:solidFill>
              <a:schemeClr val="accent1"/>
            </a:solidFill>
            <a:ln>
              <a:noFill/>
            </a:ln>
            <a:effectLst/>
          </c:spPr>
          <c:invertIfNegative val="0"/>
          <c:cat>
            <c:strRef>
              <c:f>OLR!$M$5:$M$8</c:f>
              <c:strCache>
                <c:ptCount val="3"/>
                <c:pt idx="0">
                  <c:v>LO 07</c:v>
                </c:pt>
                <c:pt idx="1">
                  <c:v>LO 08</c:v>
                </c:pt>
                <c:pt idx="2">
                  <c:v>LO 09</c:v>
                </c:pt>
              </c:strCache>
            </c:strRef>
          </c:cat>
          <c:val>
            <c:numRef>
              <c:f>OLR!$N$5:$N$8</c:f>
              <c:numCache>
                <c:formatCode>0%</c:formatCode>
                <c:ptCount val="3"/>
                <c:pt idx="0">
                  <c:v>0.6</c:v>
                </c:pt>
                <c:pt idx="1">
                  <c:v>0.3</c:v>
                </c:pt>
                <c:pt idx="2">
                  <c:v>0.1</c:v>
                </c:pt>
              </c:numCache>
            </c:numRef>
          </c:val>
          <c:extLst>
            <c:ext xmlns:c16="http://schemas.microsoft.com/office/drawing/2014/chart" uri="{C3380CC4-5D6E-409C-BE32-E72D297353CC}">
              <c16:uniqueId val="{00000000-113B-0549-A1DA-C918F6531CE8}"/>
            </c:ext>
          </c:extLst>
        </c:ser>
        <c:ser>
          <c:idx val="1"/>
          <c:order val="1"/>
          <c:tx>
            <c:strRef>
              <c:f>OLR!$O$3:$O$4</c:f>
              <c:strCache>
                <c:ptCount val="1"/>
                <c:pt idx="0">
                  <c:v>BA2</c:v>
                </c:pt>
              </c:strCache>
            </c:strRef>
          </c:tx>
          <c:spPr>
            <a:solidFill>
              <a:schemeClr val="accent2"/>
            </a:solidFill>
            <a:ln>
              <a:noFill/>
            </a:ln>
            <a:effectLst/>
          </c:spPr>
          <c:invertIfNegative val="0"/>
          <c:cat>
            <c:strRef>
              <c:f>OLR!$M$5:$M$8</c:f>
              <c:strCache>
                <c:ptCount val="3"/>
                <c:pt idx="0">
                  <c:v>LO 07</c:v>
                </c:pt>
                <c:pt idx="1">
                  <c:v>LO 08</c:v>
                </c:pt>
                <c:pt idx="2">
                  <c:v>LO 09</c:v>
                </c:pt>
              </c:strCache>
            </c:strRef>
          </c:cat>
          <c:val>
            <c:numRef>
              <c:f>OLR!$O$5:$O$8</c:f>
              <c:numCache>
                <c:formatCode>0%</c:formatCode>
                <c:ptCount val="3"/>
                <c:pt idx="0">
                  <c:v>0.34782608695652173</c:v>
                </c:pt>
                <c:pt idx="1">
                  <c:v>0.52173913043478259</c:v>
                </c:pt>
                <c:pt idx="2">
                  <c:v>0.13043478260869565</c:v>
                </c:pt>
              </c:numCache>
            </c:numRef>
          </c:val>
          <c:extLst>
            <c:ext xmlns:c16="http://schemas.microsoft.com/office/drawing/2014/chart" uri="{C3380CC4-5D6E-409C-BE32-E72D297353CC}">
              <c16:uniqueId val="{00000001-113B-0549-A1DA-C918F6531CE8}"/>
            </c:ext>
          </c:extLst>
        </c:ser>
        <c:ser>
          <c:idx val="2"/>
          <c:order val="2"/>
          <c:tx>
            <c:strRef>
              <c:f>OLR!$P$3:$P$4</c:f>
              <c:strCache>
                <c:ptCount val="1"/>
                <c:pt idx="0">
                  <c:v>BA3</c:v>
                </c:pt>
              </c:strCache>
            </c:strRef>
          </c:tx>
          <c:spPr>
            <a:solidFill>
              <a:schemeClr val="accent3"/>
            </a:solidFill>
            <a:ln>
              <a:noFill/>
            </a:ln>
            <a:effectLst/>
          </c:spPr>
          <c:invertIfNegative val="0"/>
          <c:cat>
            <c:strRef>
              <c:f>OLR!$M$5:$M$8</c:f>
              <c:strCache>
                <c:ptCount val="3"/>
                <c:pt idx="0">
                  <c:v>LO 07</c:v>
                </c:pt>
                <c:pt idx="1">
                  <c:v>LO 08</c:v>
                </c:pt>
                <c:pt idx="2">
                  <c:v>LO 09</c:v>
                </c:pt>
              </c:strCache>
            </c:strRef>
          </c:cat>
          <c:val>
            <c:numRef>
              <c:f>OLR!$P$5:$P$8</c:f>
              <c:numCache>
                <c:formatCode>0%</c:formatCode>
                <c:ptCount val="3"/>
                <c:pt idx="0">
                  <c:v>6.8965517241379309E-2</c:v>
                </c:pt>
                <c:pt idx="1">
                  <c:v>0.58620689655172409</c:v>
                </c:pt>
                <c:pt idx="2">
                  <c:v>0.34482758620689657</c:v>
                </c:pt>
              </c:numCache>
            </c:numRef>
          </c:val>
          <c:extLst>
            <c:ext xmlns:c16="http://schemas.microsoft.com/office/drawing/2014/chart" uri="{C3380CC4-5D6E-409C-BE32-E72D297353CC}">
              <c16:uniqueId val="{00000002-113B-0549-A1DA-C918F6531CE8}"/>
            </c:ext>
          </c:extLst>
        </c:ser>
        <c:dLbls>
          <c:showLegendKey val="0"/>
          <c:showVal val="0"/>
          <c:showCatName val="0"/>
          <c:showSerName val="0"/>
          <c:showPercent val="0"/>
          <c:showBubbleSize val="0"/>
        </c:dLbls>
        <c:gapWidth val="219"/>
        <c:overlap val="-27"/>
        <c:axId val="1153454607"/>
        <c:axId val="1208724959"/>
      </c:barChart>
      <c:catAx>
        <c:axId val="1153454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208724959"/>
        <c:crosses val="autoZero"/>
        <c:auto val="1"/>
        <c:lblAlgn val="ctr"/>
        <c:lblOffset val="100"/>
        <c:noMultiLvlLbl val="0"/>
      </c:catAx>
      <c:valAx>
        <c:axId val="12087249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153454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[4. Programme Spreadsheet.xlsx]OLR!PivotTable1</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OLR!$T$3:$T$4</c:f>
              <c:strCache>
                <c:ptCount val="1"/>
                <c:pt idx="0">
                  <c:v>1</c:v>
                </c:pt>
              </c:strCache>
            </c:strRef>
          </c:tx>
          <c:spPr>
            <a:solidFill>
              <a:schemeClr val="accent1"/>
            </a:solidFill>
            <a:ln>
              <a:noFill/>
            </a:ln>
            <a:effectLst/>
          </c:spPr>
          <c:invertIfNegative val="0"/>
          <c:cat>
            <c:strRef>
              <c:f>OLR!$S$5:$S$8</c:f>
              <c:strCache>
                <c:ptCount val="3"/>
                <c:pt idx="0">
                  <c:v>LO 10</c:v>
                </c:pt>
                <c:pt idx="1">
                  <c:v>LO 11</c:v>
                </c:pt>
                <c:pt idx="2">
                  <c:v>LO 12</c:v>
                </c:pt>
              </c:strCache>
            </c:strRef>
          </c:cat>
          <c:val>
            <c:numRef>
              <c:f>OLR!$T$5:$T$8</c:f>
              <c:numCache>
                <c:formatCode>0%</c:formatCode>
                <c:ptCount val="3"/>
                <c:pt idx="0">
                  <c:v>0</c:v>
                </c:pt>
                <c:pt idx="1">
                  <c:v>0.41666666666666669</c:v>
                </c:pt>
                <c:pt idx="2">
                  <c:v>0.58333333333333337</c:v>
                </c:pt>
              </c:numCache>
            </c:numRef>
          </c:val>
          <c:extLst>
            <c:ext xmlns:c16="http://schemas.microsoft.com/office/drawing/2014/chart" uri="{C3380CC4-5D6E-409C-BE32-E72D297353CC}">
              <c16:uniqueId val="{00000000-CA7A-864F-870A-3AB65BC491B5}"/>
            </c:ext>
          </c:extLst>
        </c:ser>
        <c:ser>
          <c:idx val="1"/>
          <c:order val="1"/>
          <c:tx>
            <c:strRef>
              <c:f>OLR!$U$3:$U$4</c:f>
              <c:strCache>
                <c:ptCount val="1"/>
                <c:pt idx="0">
                  <c:v>2</c:v>
                </c:pt>
              </c:strCache>
            </c:strRef>
          </c:tx>
          <c:spPr>
            <a:solidFill>
              <a:schemeClr val="accent2"/>
            </a:solidFill>
            <a:ln>
              <a:noFill/>
            </a:ln>
            <a:effectLst/>
          </c:spPr>
          <c:invertIfNegative val="0"/>
          <c:cat>
            <c:strRef>
              <c:f>OLR!$S$5:$S$8</c:f>
              <c:strCache>
                <c:ptCount val="3"/>
                <c:pt idx="0">
                  <c:v>LO 10</c:v>
                </c:pt>
                <c:pt idx="1">
                  <c:v>LO 11</c:v>
                </c:pt>
                <c:pt idx="2">
                  <c:v>LO 12</c:v>
                </c:pt>
              </c:strCache>
            </c:strRef>
          </c:cat>
          <c:val>
            <c:numRef>
              <c:f>OLR!$U$5:$U$8</c:f>
              <c:numCache>
                <c:formatCode>0%</c:formatCode>
                <c:ptCount val="3"/>
                <c:pt idx="0">
                  <c:v>0.16666666666666666</c:v>
                </c:pt>
                <c:pt idx="1">
                  <c:v>0.46666666666666667</c:v>
                </c:pt>
                <c:pt idx="2">
                  <c:v>0.36666666666666664</c:v>
                </c:pt>
              </c:numCache>
            </c:numRef>
          </c:val>
          <c:extLst>
            <c:ext xmlns:c16="http://schemas.microsoft.com/office/drawing/2014/chart" uri="{C3380CC4-5D6E-409C-BE32-E72D297353CC}">
              <c16:uniqueId val="{00000003-CA7A-864F-870A-3AB65BC491B5}"/>
            </c:ext>
          </c:extLst>
        </c:ser>
        <c:ser>
          <c:idx val="2"/>
          <c:order val="2"/>
          <c:tx>
            <c:strRef>
              <c:f>OLR!$V$3:$V$4</c:f>
              <c:strCache>
                <c:ptCount val="1"/>
                <c:pt idx="0">
                  <c:v>3</c:v>
                </c:pt>
              </c:strCache>
            </c:strRef>
          </c:tx>
          <c:spPr>
            <a:solidFill>
              <a:schemeClr val="accent3"/>
            </a:solidFill>
            <a:ln>
              <a:noFill/>
            </a:ln>
            <a:effectLst/>
          </c:spPr>
          <c:invertIfNegative val="0"/>
          <c:cat>
            <c:strRef>
              <c:f>OLR!$S$5:$S$8</c:f>
              <c:strCache>
                <c:ptCount val="3"/>
                <c:pt idx="0">
                  <c:v>LO 10</c:v>
                </c:pt>
                <c:pt idx="1">
                  <c:v>LO 11</c:v>
                </c:pt>
                <c:pt idx="2">
                  <c:v>LO 12</c:v>
                </c:pt>
              </c:strCache>
            </c:strRef>
          </c:cat>
          <c:val>
            <c:numRef>
              <c:f>OLR!$V$5:$V$8</c:f>
              <c:numCache>
                <c:formatCode>0%</c:formatCode>
                <c:ptCount val="3"/>
                <c:pt idx="0">
                  <c:v>0.2413793103448276</c:v>
                </c:pt>
                <c:pt idx="1">
                  <c:v>0.41379310344827586</c:v>
                </c:pt>
                <c:pt idx="2">
                  <c:v>0.34482758620689657</c:v>
                </c:pt>
              </c:numCache>
            </c:numRef>
          </c:val>
          <c:extLst>
            <c:ext xmlns:c16="http://schemas.microsoft.com/office/drawing/2014/chart" uri="{C3380CC4-5D6E-409C-BE32-E72D297353CC}">
              <c16:uniqueId val="{00000004-CA7A-864F-870A-3AB65BC491B5}"/>
            </c:ext>
          </c:extLst>
        </c:ser>
        <c:dLbls>
          <c:showLegendKey val="0"/>
          <c:showVal val="0"/>
          <c:showCatName val="0"/>
          <c:showSerName val="0"/>
          <c:showPercent val="0"/>
          <c:showBubbleSize val="0"/>
        </c:dLbls>
        <c:gapWidth val="219"/>
        <c:overlap val="-27"/>
        <c:axId val="2077781520"/>
        <c:axId val="2074717088"/>
      </c:barChart>
      <c:catAx>
        <c:axId val="207778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074717088"/>
        <c:crosses val="autoZero"/>
        <c:auto val="1"/>
        <c:lblAlgn val="ctr"/>
        <c:lblOffset val="100"/>
        <c:noMultiLvlLbl val="0"/>
      </c:catAx>
      <c:valAx>
        <c:axId val="2074717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077781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Coverage of learning outcomes in the programme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accent1"/>
          </a:solidFill>
          <a:ln w="19050">
            <a:solidFill>
              <a:schemeClr val="lt1"/>
            </a:solidFill>
          </a:ln>
          <a:effectLst/>
        </c:spPr>
      </c:pivotFmt>
      <c:pivotFmt>
        <c:idx val="23"/>
        <c:spPr>
          <a:solidFill>
            <a:schemeClr val="accent1"/>
          </a:solidFill>
          <a:ln w="19050">
            <a:solidFill>
              <a:schemeClr val="lt1"/>
            </a:solidFill>
          </a:ln>
          <a:effectLst/>
        </c:spPr>
      </c:pivotFmt>
      <c:pivotFmt>
        <c:idx val="24"/>
        <c:spPr>
          <a:solidFill>
            <a:schemeClr val="accent1"/>
          </a:solidFill>
          <a:ln w="19050">
            <a:solidFill>
              <a:schemeClr val="lt1"/>
            </a:solidFill>
          </a:ln>
          <a:effectLst/>
        </c:spPr>
      </c:pivotFmt>
      <c:pivotFmt>
        <c:idx val="25"/>
        <c:spPr>
          <a:solidFill>
            <a:schemeClr val="accent1"/>
          </a:solidFill>
          <a:ln w="19050">
            <a:solidFill>
              <a:schemeClr val="lt1"/>
            </a:solidFill>
          </a:ln>
          <a:effectLst/>
        </c:spPr>
      </c:pivotFmt>
      <c:pivotFmt>
        <c:idx val="26"/>
        <c:spPr>
          <a:solidFill>
            <a:schemeClr val="accent1"/>
          </a:solidFill>
          <a:ln w="19050">
            <a:solidFill>
              <a:schemeClr val="lt1"/>
            </a:solidFill>
          </a:ln>
          <a:effectLst/>
        </c:spPr>
      </c:pivotFmt>
      <c:pivotFmt>
        <c:idx val="27"/>
        <c:spPr>
          <a:solidFill>
            <a:schemeClr val="accent1"/>
          </a:solidFill>
          <a:ln w="19050">
            <a:solidFill>
              <a:schemeClr val="lt1"/>
            </a:solidFill>
          </a:ln>
          <a:effectLst/>
        </c:spPr>
      </c:pivotFmt>
      <c:pivotFmt>
        <c:idx val="28"/>
        <c:spPr>
          <a:solidFill>
            <a:schemeClr val="accent1"/>
          </a:solidFill>
          <a:ln w="19050">
            <a:solidFill>
              <a:schemeClr val="lt1"/>
            </a:solidFill>
          </a:ln>
          <a:effectLst/>
        </c:spPr>
      </c:pivotFmt>
      <c:pivotFmt>
        <c:idx val="29"/>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w="19050">
            <a:solidFill>
              <a:schemeClr val="lt1"/>
            </a:solidFill>
          </a:ln>
          <a:effectLst/>
        </c:spPr>
      </c:pivotFmt>
      <c:pivotFmt>
        <c:idx val="31"/>
        <c:spPr>
          <a:solidFill>
            <a:schemeClr val="accent1"/>
          </a:solidFill>
          <a:ln w="19050">
            <a:solidFill>
              <a:schemeClr val="lt1"/>
            </a:solidFill>
          </a:ln>
          <a:effectLst/>
        </c:spPr>
      </c:pivotFmt>
      <c:pivotFmt>
        <c:idx val="32"/>
        <c:spPr>
          <a:solidFill>
            <a:schemeClr val="accent1"/>
          </a:solidFill>
          <a:ln w="19050">
            <a:solidFill>
              <a:schemeClr val="lt1"/>
            </a:solidFill>
          </a:ln>
          <a:effectLst/>
        </c:spPr>
      </c:pivotFmt>
      <c:pivotFmt>
        <c:idx val="33"/>
        <c:spPr>
          <a:solidFill>
            <a:schemeClr val="accent1"/>
          </a:solidFill>
          <a:ln w="19050">
            <a:solidFill>
              <a:schemeClr val="lt1"/>
            </a:solidFill>
          </a:ln>
          <a:effectLst/>
        </c:spPr>
      </c:pivotFmt>
      <c:pivotFmt>
        <c:idx val="34"/>
        <c:spPr>
          <a:solidFill>
            <a:schemeClr val="accent1"/>
          </a:solidFill>
          <a:ln w="19050">
            <a:solidFill>
              <a:schemeClr val="lt1"/>
            </a:solidFill>
          </a:ln>
          <a:effectLst/>
        </c:spPr>
      </c:pivotFmt>
      <c:pivotFmt>
        <c:idx val="35"/>
        <c:spPr>
          <a:solidFill>
            <a:schemeClr val="accent1"/>
          </a:solidFill>
          <a:ln w="19050">
            <a:solidFill>
              <a:schemeClr val="lt1"/>
            </a:solidFill>
          </a:ln>
          <a:effectLst/>
        </c:spPr>
      </c:pivotFmt>
      <c:pivotFmt>
        <c:idx val="36"/>
        <c:spPr>
          <a:solidFill>
            <a:schemeClr val="accent1"/>
          </a:solidFill>
          <a:ln w="19050">
            <a:solidFill>
              <a:schemeClr val="lt1"/>
            </a:solidFill>
          </a:ln>
          <a:effectLst/>
        </c:spPr>
      </c:pivotFmt>
      <c:pivotFmt>
        <c:idx val="37"/>
        <c:spPr>
          <a:solidFill>
            <a:schemeClr val="accent1"/>
          </a:solidFill>
          <a:ln w="19050">
            <a:solidFill>
              <a:schemeClr val="lt1"/>
            </a:solidFill>
          </a:ln>
          <a:effectLst/>
        </c:spPr>
      </c:pivotFmt>
      <c:pivotFmt>
        <c:idx val="38"/>
        <c:spPr>
          <a:solidFill>
            <a:schemeClr val="accent1"/>
          </a:solidFill>
          <a:ln w="19050">
            <a:solidFill>
              <a:schemeClr val="lt1"/>
            </a:solidFill>
          </a:ln>
          <a:effectLst/>
        </c:spPr>
      </c:pivotFmt>
      <c:pivotFmt>
        <c:idx val="39"/>
        <c:spPr>
          <a:solidFill>
            <a:schemeClr val="accent1"/>
          </a:solidFill>
          <a:ln w="19050">
            <a:solidFill>
              <a:schemeClr val="lt1"/>
            </a:solidFill>
          </a:ln>
          <a:effectLst/>
        </c:spPr>
      </c:pivotFmt>
      <c:pivotFmt>
        <c:idx val="40"/>
        <c:spPr>
          <a:solidFill>
            <a:schemeClr val="accent1"/>
          </a:solidFill>
          <a:ln w="19050">
            <a:solidFill>
              <a:schemeClr val="lt1"/>
            </a:solidFill>
          </a:ln>
          <a:effectLst/>
        </c:spPr>
      </c:pivotFmt>
      <c:pivotFmt>
        <c:idx val="41"/>
        <c:spPr>
          <a:solidFill>
            <a:schemeClr val="accent1"/>
          </a:solidFill>
          <a:ln w="19050">
            <a:solidFill>
              <a:schemeClr val="lt1"/>
            </a:solidFill>
          </a:ln>
          <a:effectLst/>
        </c:spPr>
      </c:pivotFmt>
    </c:pivotFmts>
    <c:plotArea>
      <c:layout/>
      <c:pieChart>
        <c:varyColors val="1"/>
        <c:ser>
          <c:idx val="0"/>
          <c:order val="0"/>
          <c:tx>
            <c:v>Total</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DC5-4047-A109-B5EAA50869A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DC5-4047-A109-B5EAA50869A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DC5-4047-A109-B5EAA50869A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DC5-4047-A109-B5EAA50869A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DC5-4047-A109-B5EAA50869A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DC5-4047-A109-B5EAA50869A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DC5-4047-A109-B5EAA50869A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DC5-4047-A109-B5EAA50869A0}"/>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DC5-4047-A109-B5EAA50869A0}"/>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DDC5-4047-A109-B5EAA50869A0}"/>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DDC5-4047-A109-B5EAA50869A0}"/>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DDC5-4047-A109-B5EAA50869A0}"/>
              </c:ext>
            </c:extLst>
          </c:dPt>
          <c:cat>
            <c:strLit>
              <c:ptCount val="12"/>
              <c:pt idx="0">
                <c:v>LO 01</c:v>
              </c:pt>
              <c:pt idx="1">
                <c:v>LO 02</c:v>
              </c:pt>
              <c:pt idx="2">
                <c:v>LO 03</c:v>
              </c:pt>
              <c:pt idx="3">
                <c:v>LO 04</c:v>
              </c:pt>
              <c:pt idx="4">
                <c:v>LO 05</c:v>
              </c:pt>
              <c:pt idx="5">
                <c:v>LO 06</c:v>
              </c:pt>
              <c:pt idx="6">
                <c:v>LO 07</c:v>
              </c:pt>
              <c:pt idx="7">
                <c:v>LO 08</c:v>
              </c:pt>
              <c:pt idx="8">
                <c:v>LO 09</c:v>
              </c:pt>
              <c:pt idx="9">
                <c:v>LO 10</c:v>
              </c:pt>
              <c:pt idx="10">
                <c:v>LO 11</c:v>
              </c:pt>
              <c:pt idx="11">
                <c:v>LO 12</c:v>
              </c:pt>
            </c:strLit>
          </c:cat>
          <c:val>
            <c:numLit>
              <c:formatCode>General</c:formatCode>
              <c:ptCount val="12"/>
              <c:pt idx="0">
                <c:v>0.29158796296296274</c:v>
              </c:pt>
              <c:pt idx="1">
                <c:v>9.6932539682539676E-2</c:v>
              </c:pt>
              <c:pt idx="2">
                <c:v>0.11845634920634925</c:v>
              </c:pt>
              <c:pt idx="3">
                <c:v>9.236111111111113E-2</c:v>
              </c:pt>
              <c:pt idx="4">
                <c:v>0.15221331908831923</c:v>
              </c:pt>
              <c:pt idx="5">
                <c:v>1.953703703703704E-2</c:v>
              </c:pt>
              <c:pt idx="6">
                <c:v>3.6944444444444446E-2</c:v>
              </c:pt>
              <c:pt idx="7">
                <c:v>4.5160256410256415E-2</c:v>
              </c:pt>
              <c:pt idx="8">
                <c:v>2.1763888888888895E-2</c:v>
              </c:pt>
              <c:pt idx="9">
                <c:v>1.6338319088319089E-2</c:v>
              </c:pt>
              <c:pt idx="10">
                <c:v>5.7326923076923095E-2</c:v>
              </c:pt>
              <c:pt idx="11">
                <c:v>5.1377849002848995E-2</c:v>
              </c:pt>
            </c:numLit>
          </c:val>
          <c:extLst>
            <c:ext xmlns:c16="http://schemas.microsoft.com/office/drawing/2014/chart" uri="{C3380CC4-5D6E-409C-BE32-E72D297353CC}">
              <c16:uniqueId val="{00000018-DDC5-4047-A109-B5EAA50869A0}"/>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BA1</c:v>
          </c:tx>
          <c:spPr>
            <a:solidFill>
              <a:schemeClr val="accent1"/>
            </a:solidFill>
            <a:ln>
              <a:noFill/>
            </a:ln>
            <a:effectLst/>
          </c:spPr>
          <c:invertIfNegative val="0"/>
          <c:cat>
            <c:strLit>
              <c:ptCount val="12"/>
              <c:pt idx="0">
                <c:v>LO 01</c:v>
              </c:pt>
              <c:pt idx="1">
                <c:v>LO 02</c:v>
              </c:pt>
              <c:pt idx="2">
                <c:v>LO 03</c:v>
              </c:pt>
              <c:pt idx="3">
                <c:v>LO 04</c:v>
              </c:pt>
              <c:pt idx="4">
                <c:v>LO 05</c:v>
              </c:pt>
              <c:pt idx="5">
                <c:v>LO 06</c:v>
              </c:pt>
              <c:pt idx="6">
                <c:v>LO 07</c:v>
              </c:pt>
              <c:pt idx="7">
                <c:v>LO 08</c:v>
              </c:pt>
              <c:pt idx="8">
                <c:v>LO 09</c:v>
              </c:pt>
              <c:pt idx="9">
                <c:v>LO 10</c:v>
              </c:pt>
              <c:pt idx="10">
                <c:v>LO 11</c:v>
              </c:pt>
              <c:pt idx="11">
                <c:v>LO 12</c:v>
              </c:pt>
            </c:strLit>
          </c:cat>
          <c:val>
            <c:numLit>
              <c:formatCode>General</c:formatCode>
              <c:ptCount val="12"/>
              <c:pt idx="0">
                <c:v>0.37670833333333337</c:v>
              </c:pt>
              <c:pt idx="1">
                <c:v>0.13049999999999998</c:v>
              </c:pt>
              <c:pt idx="2">
                <c:v>0.13150000000000001</c:v>
              </c:pt>
              <c:pt idx="3">
                <c:v>5.4374999999999986E-2</c:v>
              </c:pt>
              <c:pt idx="4">
                <c:v>9.9374999999999991E-2</c:v>
              </c:pt>
              <c:pt idx="5">
                <c:v>1.1874999999999998E-2</c:v>
              </c:pt>
              <c:pt idx="6">
                <c:v>4.4999999999999991E-2</c:v>
              </c:pt>
              <c:pt idx="7">
                <c:v>2.6666666666666665E-2</c:v>
              </c:pt>
              <c:pt idx="8">
                <c:v>6.6666666666666662E-3</c:v>
              </c:pt>
              <c:pt idx="9">
                <c:v>0</c:v>
              </c:pt>
              <c:pt idx="10">
                <c:v>5.3999999999999992E-2</c:v>
              </c:pt>
              <c:pt idx="11">
                <c:v>6.3333333333333325E-2</c:v>
              </c:pt>
            </c:numLit>
          </c:val>
          <c:extLst>
            <c:ext xmlns:c16="http://schemas.microsoft.com/office/drawing/2014/chart" uri="{C3380CC4-5D6E-409C-BE32-E72D297353CC}">
              <c16:uniqueId val="{00000000-BCD4-9F41-9BDF-9B312488A522}"/>
            </c:ext>
          </c:extLst>
        </c:ser>
        <c:ser>
          <c:idx val="1"/>
          <c:order val="1"/>
          <c:tx>
            <c:v>BA2</c:v>
          </c:tx>
          <c:spPr>
            <a:solidFill>
              <a:schemeClr val="accent2"/>
            </a:solidFill>
            <a:ln>
              <a:noFill/>
            </a:ln>
            <a:effectLst/>
          </c:spPr>
          <c:invertIfNegative val="0"/>
          <c:cat>
            <c:strLit>
              <c:ptCount val="12"/>
              <c:pt idx="0">
                <c:v>LO 01</c:v>
              </c:pt>
              <c:pt idx="1">
                <c:v>LO 02</c:v>
              </c:pt>
              <c:pt idx="2">
                <c:v>LO 03</c:v>
              </c:pt>
              <c:pt idx="3">
                <c:v>LO 04</c:v>
              </c:pt>
              <c:pt idx="4">
                <c:v>LO 05</c:v>
              </c:pt>
              <c:pt idx="5">
                <c:v>LO 06</c:v>
              </c:pt>
              <c:pt idx="6">
                <c:v>LO 07</c:v>
              </c:pt>
              <c:pt idx="7">
                <c:v>LO 08</c:v>
              </c:pt>
              <c:pt idx="8">
                <c:v>LO 09</c:v>
              </c:pt>
              <c:pt idx="9">
                <c:v>LO 10</c:v>
              </c:pt>
              <c:pt idx="10">
                <c:v>LO 11</c:v>
              </c:pt>
              <c:pt idx="11">
                <c:v>LO 12</c:v>
              </c:pt>
            </c:strLit>
          </c:cat>
          <c:val>
            <c:numLit>
              <c:formatCode>General</c:formatCode>
              <c:ptCount val="12"/>
              <c:pt idx="0">
                <c:v>0.27250000000000002</c:v>
              </c:pt>
              <c:pt idx="1">
                <c:v>8.6249999999999993E-2</c:v>
              </c:pt>
              <c:pt idx="2">
                <c:v>0.11624999999999996</c:v>
              </c:pt>
              <c:pt idx="3">
                <c:v>5.4374999999999993E-2</c:v>
              </c:pt>
              <c:pt idx="4">
                <c:v>0.22666666666666668</c:v>
              </c:pt>
              <c:pt idx="5">
                <c:v>1.7291666666666664E-2</c:v>
              </c:pt>
              <c:pt idx="6">
                <c:v>5.2499999999999984E-2</c:v>
              </c:pt>
              <c:pt idx="7">
                <c:v>4.9583333333333326E-2</c:v>
              </c:pt>
              <c:pt idx="8">
                <c:v>1.0624999999999997E-2</c:v>
              </c:pt>
              <c:pt idx="9">
                <c:v>1.7083333333333332E-2</c:v>
              </c:pt>
              <c:pt idx="10">
                <c:v>5.8749999999999976E-2</c:v>
              </c:pt>
              <c:pt idx="11">
                <c:v>3.8124999999999992E-2</c:v>
              </c:pt>
            </c:numLit>
          </c:val>
          <c:extLst>
            <c:ext xmlns:c16="http://schemas.microsoft.com/office/drawing/2014/chart" uri="{C3380CC4-5D6E-409C-BE32-E72D297353CC}">
              <c16:uniqueId val="{00000001-BCD4-9F41-9BDF-9B312488A522}"/>
            </c:ext>
          </c:extLst>
        </c:ser>
        <c:ser>
          <c:idx val="2"/>
          <c:order val="2"/>
          <c:tx>
            <c:v>BA3</c:v>
          </c:tx>
          <c:spPr>
            <a:solidFill>
              <a:schemeClr val="accent3"/>
            </a:solidFill>
            <a:ln>
              <a:noFill/>
            </a:ln>
            <a:effectLst/>
          </c:spPr>
          <c:invertIfNegative val="0"/>
          <c:cat>
            <c:strLit>
              <c:ptCount val="12"/>
              <c:pt idx="0">
                <c:v>LO 01</c:v>
              </c:pt>
              <c:pt idx="1">
                <c:v>LO 02</c:v>
              </c:pt>
              <c:pt idx="2">
                <c:v>LO 03</c:v>
              </c:pt>
              <c:pt idx="3">
                <c:v>LO 04</c:v>
              </c:pt>
              <c:pt idx="4">
                <c:v>LO 05</c:v>
              </c:pt>
              <c:pt idx="5">
                <c:v>LO 06</c:v>
              </c:pt>
              <c:pt idx="6">
                <c:v>LO 07</c:v>
              </c:pt>
              <c:pt idx="7">
                <c:v>LO 08</c:v>
              </c:pt>
              <c:pt idx="8">
                <c:v>LO 09</c:v>
              </c:pt>
              <c:pt idx="9">
                <c:v>LO 10</c:v>
              </c:pt>
              <c:pt idx="10">
                <c:v>LO 11</c:v>
              </c:pt>
              <c:pt idx="11">
                <c:v>LO 12</c:v>
              </c:pt>
            </c:strLit>
          </c:cat>
          <c:val>
            <c:numLit>
              <c:formatCode>General</c:formatCode>
              <c:ptCount val="12"/>
              <c:pt idx="0">
                <c:v>0.22555555555555559</c:v>
              </c:pt>
              <c:pt idx="1">
                <c:v>7.404761904761907E-2</c:v>
              </c:pt>
              <c:pt idx="2">
                <c:v>0.10761904761904763</c:v>
              </c:pt>
              <c:pt idx="3">
                <c:v>0.16833333333333336</c:v>
              </c:pt>
              <c:pt idx="4">
                <c:v>0.13059829059829062</c:v>
              </c:pt>
              <c:pt idx="5">
                <c:v>2.9444444444444443E-2</c:v>
              </c:pt>
              <c:pt idx="6">
                <c:v>1.3333333333333334E-2</c:v>
              </c:pt>
              <c:pt idx="7">
                <c:v>5.9230769230769233E-2</c:v>
              </c:pt>
              <c:pt idx="8">
                <c:v>4.8000000000000015E-2</c:v>
              </c:pt>
              <c:pt idx="9">
                <c:v>3.193162393162393E-2</c:v>
              </c:pt>
              <c:pt idx="10">
                <c:v>5.923076923076924E-2</c:v>
              </c:pt>
              <c:pt idx="11">
                <c:v>5.2675213675213682E-2</c:v>
              </c:pt>
            </c:numLit>
          </c:val>
          <c:extLst>
            <c:ext xmlns:c16="http://schemas.microsoft.com/office/drawing/2014/chart" uri="{C3380CC4-5D6E-409C-BE32-E72D297353CC}">
              <c16:uniqueId val="{00000002-BCD4-9F41-9BDF-9B312488A522}"/>
            </c:ext>
          </c:extLst>
        </c:ser>
        <c:dLbls>
          <c:showLegendKey val="0"/>
          <c:showVal val="0"/>
          <c:showCatName val="0"/>
          <c:showSerName val="0"/>
          <c:showPercent val="0"/>
          <c:showBubbleSize val="0"/>
        </c:dLbls>
        <c:gapWidth val="219"/>
        <c:overlap val="-27"/>
        <c:axId val="1218036655"/>
        <c:axId val="1213859775"/>
      </c:barChart>
      <c:catAx>
        <c:axId val="1218036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213859775"/>
        <c:crosses val="autoZero"/>
        <c:auto val="1"/>
        <c:lblAlgn val="ctr"/>
        <c:lblOffset val="100"/>
        <c:noMultiLvlLbl val="0"/>
      </c:catAx>
      <c:valAx>
        <c:axId val="1213859775"/>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21803665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rot="0" vert="horz"/>
          <a:lstStyle/>
          <a:p>
            <a:pPr>
              <a:defRPr/>
            </a:pPr>
            <a:r>
              <a:rPr lang="en-US"/>
              <a:t>BA1 Assesment method 1e zit</a:t>
            </a:r>
          </a:p>
        </c:rich>
      </c:tx>
      <c:overlay val="0"/>
    </c:title>
    <c:autoTitleDeleted val="0"/>
    <c:plotArea>
      <c:layout/>
      <c:barChart>
        <c:barDir val="col"/>
        <c:grouping val="clustered"/>
        <c:varyColors val="0"/>
        <c:ser>
          <c:idx val="0"/>
          <c:order val="0"/>
          <c:invertIfNegative val="0"/>
          <c:dLbls>
            <c:spPr>
              <a:noFill/>
              <a:ln>
                <a:noFill/>
              </a:ln>
              <a:effectLst/>
            </c:spPr>
            <c:txPr>
              <a:bodyPr rot="0" vert="horz"/>
              <a:lstStyle/>
              <a:p>
                <a:pPr>
                  <a:defRPr/>
                </a:pPr>
                <a:endParaRPr lang="nl-B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 BA'!$A$4:$A$13</c:f>
              <c:strCache>
                <c:ptCount val="10"/>
                <c:pt idx="0">
                  <c:v>Knowledge test </c:v>
                </c:pt>
                <c:pt idx="1">
                  <c:v>Permanent evaluation knowledge</c:v>
                </c:pt>
                <c:pt idx="2">
                  <c:v>Artistic skills assesment</c:v>
                </c:pt>
                <c:pt idx="3">
                  <c:v>Permanent evaluation artistic</c:v>
                </c:pt>
                <c:pt idx="4">
                  <c:v>Project assignment</c:v>
                </c:pt>
                <c:pt idx="5">
                  <c:v>Artistic practice</c:v>
                </c:pt>
                <c:pt idx="6">
                  <c:v>Reflection assignment</c:v>
                </c:pt>
                <c:pt idx="7">
                  <c:v>Portfolio</c:v>
                </c:pt>
                <c:pt idx="8">
                  <c:v>Internship</c:v>
                </c:pt>
                <c:pt idx="9">
                  <c:v>Graduation assignment</c:v>
                </c:pt>
              </c:strCache>
            </c:strRef>
          </c:cat>
          <c:val>
            <c:numRef>
              <c:f>'Graphs BA'!$B$4:$B$13</c:f>
              <c:numCache>
                <c:formatCode>General</c:formatCode>
                <c:ptCount val="10"/>
                <c:pt idx="0">
                  <c:v>2</c:v>
                </c:pt>
                <c:pt idx="1">
                  <c:v>3</c:v>
                </c:pt>
                <c:pt idx="2">
                  <c:v>7</c:v>
                </c:pt>
                <c:pt idx="3">
                  <c:v>7</c:v>
                </c:pt>
                <c:pt idx="4">
                  <c:v>2</c:v>
                </c:pt>
                <c:pt idx="5">
                  <c:v>4</c:v>
                </c:pt>
                <c:pt idx="6">
                  <c:v>0</c:v>
                </c:pt>
                <c:pt idx="7">
                  <c:v>1</c:v>
                </c:pt>
                <c:pt idx="8">
                  <c:v>0</c:v>
                </c:pt>
                <c:pt idx="9">
                  <c:v>0</c:v>
                </c:pt>
              </c:numCache>
            </c:numRef>
          </c:val>
          <c:extLst>
            <c:ext xmlns:c16="http://schemas.microsoft.com/office/drawing/2014/chart" uri="{C3380CC4-5D6E-409C-BE32-E72D297353CC}">
              <c16:uniqueId val="{00000000-9D32-BA46-B5D6-4EFB3EB7AB4F}"/>
            </c:ext>
          </c:extLst>
        </c:ser>
        <c:dLbls>
          <c:dLblPos val="inEnd"/>
          <c:showLegendKey val="0"/>
          <c:showVal val="1"/>
          <c:showCatName val="0"/>
          <c:showSerName val="0"/>
          <c:showPercent val="0"/>
          <c:showBubbleSize val="0"/>
        </c:dLbls>
        <c:gapWidth val="100"/>
        <c:overlap val="-24"/>
        <c:axId val="105557376"/>
        <c:axId val="106961152"/>
      </c:barChart>
      <c:catAx>
        <c:axId val="105557376"/>
        <c:scaling>
          <c:orientation val="minMax"/>
        </c:scaling>
        <c:delete val="0"/>
        <c:axPos val="b"/>
        <c:numFmt formatCode="General" sourceLinked="1"/>
        <c:majorTickMark val="none"/>
        <c:minorTickMark val="none"/>
        <c:tickLblPos val="nextTo"/>
        <c:txPr>
          <a:bodyPr rot="-60000000" vert="horz"/>
          <a:lstStyle/>
          <a:p>
            <a:pPr>
              <a:defRPr/>
            </a:pPr>
            <a:endParaRPr lang="nl-BE"/>
          </a:p>
        </c:txPr>
        <c:crossAx val="106961152"/>
        <c:crosses val="autoZero"/>
        <c:auto val="1"/>
        <c:lblAlgn val="ctr"/>
        <c:lblOffset val="100"/>
        <c:noMultiLvlLbl val="0"/>
      </c:catAx>
      <c:valAx>
        <c:axId val="106961152"/>
        <c:scaling>
          <c:orientation val="minMax"/>
        </c:scaling>
        <c:delete val="0"/>
        <c:axPos val="l"/>
        <c:majorGridlines/>
        <c:numFmt formatCode="General" sourceLinked="1"/>
        <c:majorTickMark val="none"/>
        <c:minorTickMark val="none"/>
        <c:tickLblPos val="nextTo"/>
        <c:txPr>
          <a:bodyPr rot="-60000000" vert="horz"/>
          <a:lstStyle/>
          <a:p>
            <a:pPr>
              <a:defRPr/>
            </a:pPr>
            <a:endParaRPr lang="nl-BE"/>
          </a:p>
        </c:txPr>
        <c:crossAx val="105557376"/>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BA1</c:v>
          </c:tx>
          <c:spPr>
            <a:solidFill>
              <a:schemeClr val="accent1"/>
            </a:solidFill>
            <a:ln>
              <a:noFill/>
            </a:ln>
            <a:effectLst/>
          </c:spPr>
          <c:invertIfNegative val="0"/>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formatCode>General</c:formatCode>
              <c:ptCount val="12"/>
              <c:pt idx="0">
                <c:v>22.602500000000006</c:v>
              </c:pt>
              <c:pt idx="1">
                <c:v>7.83</c:v>
              </c:pt>
              <c:pt idx="2">
                <c:v>7.8900000000000006</c:v>
              </c:pt>
              <c:pt idx="3">
                <c:v>3.2624999999999997</c:v>
              </c:pt>
              <c:pt idx="4">
                <c:v>5.9625000000000004</c:v>
              </c:pt>
              <c:pt idx="5">
                <c:v>0.71250000000000002</c:v>
              </c:pt>
              <c:pt idx="6">
                <c:v>2.6999999999999997</c:v>
              </c:pt>
              <c:pt idx="7">
                <c:v>1.6</c:v>
              </c:pt>
              <c:pt idx="8">
                <c:v>0.4</c:v>
              </c:pt>
              <c:pt idx="9">
                <c:v>0</c:v>
              </c:pt>
              <c:pt idx="10">
                <c:v>3.2399999999999998</c:v>
              </c:pt>
              <c:pt idx="11">
                <c:v>3.8</c:v>
              </c:pt>
            </c:numLit>
          </c:val>
          <c:extLst>
            <c:ext xmlns:c16="http://schemas.microsoft.com/office/drawing/2014/chart" uri="{C3380CC4-5D6E-409C-BE32-E72D297353CC}">
              <c16:uniqueId val="{00000000-804D-6D46-B7C6-BA4F00A2C855}"/>
            </c:ext>
          </c:extLst>
        </c:ser>
        <c:ser>
          <c:idx val="1"/>
          <c:order val="1"/>
          <c:tx>
            <c:v>BA2</c:v>
          </c:tx>
          <c:spPr>
            <a:solidFill>
              <a:schemeClr val="accent2"/>
            </a:solidFill>
            <a:ln>
              <a:noFill/>
            </a:ln>
            <a:effectLst/>
          </c:spPr>
          <c:invertIfNegative val="0"/>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formatCode>General</c:formatCode>
              <c:ptCount val="12"/>
              <c:pt idx="0">
                <c:v>16.350000000000005</c:v>
              </c:pt>
              <c:pt idx="1">
                <c:v>5.1750000000000007</c:v>
              </c:pt>
              <c:pt idx="2">
                <c:v>6.9749999999999996</c:v>
              </c:pt>
              <c:pt idx="3">
                <c:v>3.2625000000000002</c:v>
              </c:pt>
              <c:pt idx="4">
                <c:v>13.600000000000005</c:v>
              </c:pt>
              <c:pt idx="5">
                <c:v>1.0375000000000001</c:v>
              </c:pt>
              <c:pt idx="6">
                <c:v>3.15</c:v>
              </c:pt>
              <c:pt idx="7">
                <c:v>2.9750000000000001</c:v>
              </c:pt>
              <c:pt idx="8">
                <c:v>0.63749999999999996</c:v>
              </c:pt>
              <c:pt idx="9">
                <c:v>1.0250000000000001</c:v>
              </c:pt>
              <c:pt idx="10">
                <c:v>3.5249999999999995</c:v>
              </c:pt>
              <c:pt idx="11">
                <c:v>2.2875000000000001</c:v>
              </c:pt>
            </c:numLit>
          </c:val>
          <c:extLst>
            <c:ext xmlns:c16="http://schemas.microsoft.com/office/drawing/2014/chart" uri="{C3380CC4-5D6E-409C-BE32-E72D297353CC}">
              <c16:uniqueId val="{00000001-804D-6D46-B7C6-BA4F00A2C855}"/>
            </c:ext>
          </c:extLst>
        </c:ser>
        <c:ser>
          <c:idx val="2"/>
          <c:order val="2"/>
          <c:tx>
            <c:v>BA3</c:v>
          </c:tx>
          <c:spPr>
            <a:solidFill>
              <a:schemeClr val="accent3"/>
            </a:solidFill>
            <a:ln>
              <a:noFill/>
            </a:ln>
            <a:effectLst/>
          </c:spPr>
          <c:invertIfNegative val="0"/>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formatCode>General</c:formatCode>
              <c:ptCount val="12"/>
              <c:pt idx="0">
                <c:v>13.533333333333335</c:v>
              </c:pt>
              <c:pt idx="1">
                <c:v>4.4428571428571439</c:v>
              </c:pt>
              <c:pt idx="2">
                <c:v>6.4571428571428573</c:v>
              </c:pt>
              <c:pt idx="3">
                <c:v>10.100000000000001</c:v>
              </c:pt>
              <c:pt idx="4">
                <c:v>7.8358974358974365</c:v>
              </c:pt>
              <c:pt idx="5">
                <c:v>1.7666666666666666</c:v>
              </c:pt>
              <c:pt idx="6">
                <c:v>0.8</c:v>
              </c:pt>
              <c:pt idx="7">
                <c:v>3.5538461538461541</c:v>
              </c:pt>
              <c:pt idx="8">
                <c:v>2.8800000000000008</c:v>
              </c:pt>
              <c:pt idx="9">
                <c:v>1.9158974358974357</c:v>
              </c:pt>
              <c:pt idx="10">
                <c:v>3.5538461538461545</c:v>
              </c:pt>
              <c:pt idx="11">
                <c:v>3.160512820512821</c:v>
              </c:pt>
            </c:numLit>
          </c:val>
          <c:extLst>
            <c:ext xmlns:c16="http://schemas.microsoft.com/office/drawing/2014/chart" uri="{C3380CC4-5D6E-409C-BE32-E72D297353CC}">
              <c16:uniqueId val="{00000002-804D-6D46-B7C6-BA4F00A2C855}"/>
            </c:ext>
          </c:extLst>
        </c:ser>
        <c:dLbls>
          <c:showLegendKey val="0"/>
          <c:showVal val="0"/>
          <c:showCatName val="0"/>
          <c:showSerName val="0"/>
          <c:showPercent val="0"/>
          <c:showBubbleSize val="0"/>
        </c:dLbls>
        <c:gapWidth val="219"/>
        <c:overlap val="-27"/>
        <c:axId val="1041883247"/>
        <c:axId val="1034887023"/>
      </c:barChart>
      <c:catAx>
        <c:axId val="10418832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034887023"/>
        <c:crosses val="autoZero"/>
        <c:auto val="1"/>
        <c:lblAlgn val="ctr"/>
        <c:lblOffset val="100"/>
        <c:noMultiLvlLbl val="0"/>
      </c:catAx>
      <c:valAx>
        <c:axId val="10348870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04188324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accent1"/>
          </a:solidFill>
          <a:ln w="19050">
            <a:solidFill>
              <a:schemeClr val="lt1"/>
            </a:solidFill>
          </a:ln>
          <a:effectLst/>
        </c:spPr>
      </c:pivotFmt>
      <c:pivotFmt>
        <c:idx val="23"/>
        <c:spPr>
          <a:solidFill>
            <a:schemeClr val="accent1"/>
          </a:solidFill>
          <a:ln w="19050">
            <a:solidFill>
              <a:schemeClr val="lt1"/>
            </a:solidFill>
          </a:ln>
          <a:effectLst/>
        </c:spPr>
      </c:pivotFmt>
      <c:pivotFmt>
        <c:idx val="24"/>
        <c:spPr>
          <a:solidFill>
            <a:schemeClr val="accent1"/>
          </a:solidFill>
          <a:ln w="19050">
            <a:solidFill>
              <a:schemeClr val="lt1"/>
            </a:solidFill>
          </a:ln>
          <a:effectLst/>
        </c:spPr>
      </c:pivotFmt>
      <c:pivotFmt>
        <c:idx val="25"/>
        <c:spPr>
          <a:solidFill>
            <a:schemeClr val="accent1"/>
          </a:solidFill>
          <a:ln w="19050">
            <a:solidFill>
              <a:schemeClr val="lt1"/>
            </a:solidFill>
          </a:ln>
          <a:effectLst/>
        </c:spPr>
      </c:pivotFmt>
      <c:pivotFmt>
        <c:idx val="26"/>
        <c:spPr>
          <a:solidFill>
            <a:schemeClr val="accent1"/>
          </a:solidFill>
          <a:ln w="19050">
            <a:solidFill>
              <a:schemeClr val="lt1"/>
            </a:solidFill>
          </a:ln>
          <a:effectLst/>
        </c:spPr>
      </c:pivotFmt>
      <c:pivotFmt>
        <c:idx val="27"/>
        <c:spPr>
          <a:solidFill>
            <a:schemeClr val="accent1"/>
          </a:solidFill>
          <a:ln w="19050">
            <a:solidFill>
              <a:schemeClr val="lt1"/>
            </a:solidFill>
          </a:ln>
          <a:effectLst/>
        </c:spPr>
      </c:pivotFmt>
      <c:pivotFmt>
        <c:idx val="28"/>
        <c:spPr>
          <a:solidFill>
            <a:schemeClr val="accent1"/>
          </a:solidFill>
          <a:ln w="19050">
            <a:solidFill>
              <a:schemeClr val="lt1"/>
            </a:solidFill>
          </a:ln>
          <a:effectLst/>
        </c:spPr>
      </c:pivotFmt>
      <c:pivotFmt>
        <c:idx val="29"/>
        <c:spPr>
          <a:solidFill>
            <a:schemeClr val="accent1"/>
          </a:solidFill>
          <a:ln w="19050">
            <a:solidFill>
              <a:schemeClr val="lt1"/>
            </a:solidFill>
          </a:ln>
          <a:effectLst/>
        </c:spPr>
      </c:pivotFmt>
      <c:pivotFmt>
        <c:idx val="30"/>
        <c:spPr>
          <a:solidFill>
            <a:schemeClr val="accent1"/>
          </a:solidFill>
          <a:ln w="19050">
            <a:solidFill>
              <a:schemeClr val="lt1"/>
            </a:solidFill>
          </a:ln>
          <a:effectLst/>
        </c:spPr>
      </c:pivotFmt>
      <c:pivotFmt>
        <c:idx val="31"/>
        <c:spPr>
          <a:solidFill>
            <a:schemeClr val="accent1"/>
          </a:solidFill>
          <a:ln w="19050">
            <a:solidFill>
              <a:schemeClr val="lt1"/>
            </a:solidFill>
          </a:ln>
          <a:effectLst/>
        </c:spPr>
      </c:pivotFmt>
      <c:pivotFmt>
        <c:idx val="32"/>
        <c:spPr>
          <a:solidFill>
            <a:schemeClr val="accent1"/>
          </a:solidFill>
          <a:ln w="19050">
            <a:solidFill>
              <a:schemeClr val="lt1"/>
            </a:solidFill>
          </a:ln>
          <a:effectLst/>
        </c:spPr>
      </c:pivotFmt>
      <c:pivotFmt>
        <c:idx val="33"/>
        <c:spPr>
          <a:solidFill>
            <a:schemeClr val="accent1"/>
          </a:solidFill>
          <a:ln w="19050">
            <a:solidFill>
              <a:schemeClr val="lt1"/>
            </a:solidFill>
          </a:ln>
          <a:effectLst/>
        </c:spPr>
      </c:pivotFmt>
      <c:pivotFmt>
        <c:idx val="34"/>
        <c:spPr>
          <a:solidFill>
            <a:schemeClr val="accent1"/>
          </a:solidFill>
          <a:ln w="19050">
            <a:solidFill>
              <a:schemeClr val="lt1"/>
            </a:solidFill>
          </a:ln>
          <a:effectLst/>
        </c:spPr>
      </c:pivotFmt>
      <c:pivotFmt>
        <c:idx val="35"/>
        <c:spPr>
          <a:solidFill>
            <a:schemeClr val="accent1"/>
          </a:solidFill>
          <a:ln w="19050">
            <a:solidFill>
              <a:schemeClr val="lt1"/>
            </a:solidFill>
          </a:ln>
          <a:effectLst/>
        </c:spPr>
      </c:pivotFmt>
      <c:pivotFmt>
        <c:idx val="36"/>
        <c:spPr>
          <a:solidFill>
            <a:schemeClr val="accent1"/>
          </a:solidFill>
          <a:ln w="19050">
            <a:solidFill>
              <a:schemeClr val="lt1"/>
            </a:solidFill>
          </a:ln>
          <a:effectLst/>
        </c:spPr>
      </c:pivotFmt>
      <c:pivotFmt>
        <c:idx val="37"/>
        <c:spPr>
          <a:solidFill>
            <a:schemeClr val="accent1"/>
          </a:solidFill>
          <a:ln w="19050">
            <a:solidFill>
              <a:schemeClr val="lt1"/>
            </a:solidFill>
          </a:ln>
          <a:effectLst/>
        </c:spPr>
      </c:pivotFmt>
      <c:pivotFmt>
        <c:idx val="38"/>
        <c:spPr>
          <a:solidFill>
            <a:schemeClr val="accent1"/>
          </a:solidFill>
          <a:ln w="19050">
            <a:solidFill>
              <a:schemeClr val="lt1"/>
            </a:solidFill>
          </a:ln>
          <a:effectLst/>
        </c:spPr>
      </c:pivotFmt>
      <c:pivotFmt>
        <c:idx val="39"/>
        <c:spPr>
          <a:solidFill>
            <a:schemeClr val="accent1"/>
          </a:solidFill>
          <a:ln w="19050">
            <a:solidFill>
              <a:schemeClr val="lt1"/>
            </a:solidFill>
          </a:ln>
          <a:effectLst/>
        </c:spPr>
        <c:marker>
          <c:symbol val="none"/>
        </c:marker>
      </c:pivotFmt>
      <c:pivotFmt>
        <c:idx val="40"/>
        <c:spPr>
          <a:solidFill>
            <a:schemeClr val="accent1"/>
          </a:solidFill>
          <a:ln w="19050">
            <a:solidFill>
              <a:schemeClr val="lt1"/>
            </a:solidFill>
          </a:ln>
          <a:effectLst/>
        </c:spPr>
        <c:marker>
          <c:symbol val="none"/>
        </c:marker>
      </c:pivotFmt>
      <c:pivotFmt>
        <c:idx val="41"/>
        <c:spPr>
          <a:solidFill>
            <a:schemeClr val="accent1"/>
          </a:solidFill>
          <a:ln w="19050">
            <a:solidFill>
              <a:schemeClr val="lt1"/>
            </a:solidFill>
          </a:ln>
          <a:effectLst/>
        </c:spPr>
        <c:marker>
          <c:symbol val="none"/>
        </c:marker>
      </c:pivotFmt>
      <c:pivotFmt>
        <c:idx val="42"/>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w="19050">
            <a:solidFill>
              <a:schemeClr val="lt1"/>
            </a:solidFill>
          </a:ln>
          <a:effectLst/>
        </c:spPr>
      </c:pivotFmt>
      <c:pivotFmt>
        <c:idx val="46"/>
        <c:spPr>
          <a:solidFill>
            <a:schemeClr val="accent1"/>
          </a:solidFill>
          <a:ln w="19050">
            <a:solidFill>
              <a:schemeClr val="lt1"/>
            </a:solidFill>
          </a:ln>
          <a:effectLst/>
        </c:spPr>
      </c:pivotFmt>
      <c:pivotFmt>
        <c:idx val="47"/>
        <c:spPr>
          <a:solidFill>
            <a:schemeClr val="accent1"/>
          </a:solidFill>
          <a:ln w="19050">
            <a:solidFill>
              <a:schemeClr val="lt1"/>
            </a:solidFill>
          </a:ln>
          <a:effectLst/>
        </c:spPr>
      </c:pivotFmt>
      <c:pivotFmt>
        <c:idx val="48"/>
        <c:spPr>
          <a:solidFill>
            <a:schemeClr val="accent1"/>
          </a:solidFill>
          <a:ln w="19050">
            <a:solidFill>
              <a:schemeClr val="lt1"/>
            </a:solidFill>
          </a:ln>
          <a:effectLst/>
        </c:spPr>
      </c:pivotFmt>
      <c:pivotFmt>
        <c:idx val="49"/>
        <c:spPr>
          <a:solidFill>
            <a:schemeClr val="accent1"/>
          </a:solidFill>
          <a:ln w="19050">
            <a:solidFill>
              <a:schemeClr val="lt1"/>
            </a:solidFill>
          </a:ln>
          <a:effectLst/>
        </c:spPr>
      </c:pivotFmt>
      <c:pivotFmt>
        <c:idx val="50"/>
        <c:spPr>
          <a:solidFill>
            <a:schemeClr val="accent1"/>
          </a:solidFill>
          <a:ln w="19050">
            <a:solidFill>
              <a:schemeClr val="lt1"/>
            </a:solidFill>
          </a:ln>
          <a:effectLst/>
        </c:spPr>
      </c:pivotFmt>
      <c:pivotFmt>
        <c:idx val="51"/>
        <c:spPr>
          <a:solidFill>
            <a:schemeClr val="accent1"/>
          </a:solidFill>
          <a:ln w="19050">
            <a:solidFill>
              <a:schemeClr val="lt1"/>
            </a:solidFill>
          </a:ln>
          <a:effectLst/>
        </c:spPr>
      </c:pivotFmt>
      <c:pivotFmt>
        <c:idx val="52"/>
        <c:spPr>
          <a:solidFill>
            <a:schemeClr val="accent1"/>
          </a:solidFill>
          <a:ln w="19050">
            <a:solidFill>
              <a:schemeClr val="lt1"/>
            </a:solidFill>
          </a:ln>
          <a:effectLst/>
        </c:spPr>
      </c:pivotFmt>
      <c:pivotFmt>
        <c:idx val="53"/>
        <c:spPr>
          <a:solidFill>
            <a:schemeClr val="accent1"/>
          </a:solidFill>
          <a:ln w="19050">
            <a:solidFill>
              <a:schemeClr val="lt1"/>
            </a:solidFill>
          </a:ln>
          <a:effectLst/>
        </c:spPr>
      </c:pivotFmt>
      <c:pivotFmt>
        <c:idx val="54"/>
        <c:spPr>
          <a:solidFill>
            <a:schemeClr val="accent1"/>
          </a:solidFill>
          <a:ln w="19050">
            <a:solidFill>
              <a:schemeClr val="lt1"/>
            </a:solidFill>
          </a:ln>
          <a:effectLst/>
        </c:spPr>
      </c:pivotFmt>
      <c:pivotFmt>
        <c:idx val="55"/>
        <c:spPr>
          <a:solidFill>
            <a:schemeClr val="accent1"/>
          </a:solidFill>
          <a:ln w="19050">
            <a:solidFill>
              <a:schemeClr val="lt1"/>
            </a:solidFill>
          </a:ln>
          <a:effectLst/>
        </c:spPr>
      </c:pivotFmt>
      <c:pivotFmt>
        <c:idx val="56"/>
        <c:spPr>
          <a:solidFill>
            <a:schemeClr val="accent1"/>
          </a:solidFill>
          <a:ln w="19050">
            <a:solidFill>
              <a:schemeClr val="lt1"/>
            </a:solidFill>
          </a:ln>
          <a:effectLst/>
        </c:spPr>
      </c:pivotFmt>
      <c:pivotFmt>
        <c:idx val="57"/>
        <c:spPr>
          <a:solidFill>
            <a:schemeClr val="accent1"/>
          </a:solidFill>
          <a:ln w="19050">
            <a:solidFill>
              <a:schemeClr val="lt1"/>
            </a:solidFill>
          </a:ln>
          <a:effectLst/>
        </c:spPr>
      </c:pivotFmt>
      <c:pivotFmt>
        <c:idx val="58"/>
        <c:spPr>
          <a:solidFill>
            <a:schemeClr val="accent1"/>
          </a:solidFill>
          <a:ln w="19050">
            <a:solidFill>
              <a:schemeClr val="lt1"/>
            </a:solidFill>
          </a:ln>
          <a:effectLst/>
        </c:spPr>
      </c:pivotFmt>
      <c:pivotFmt>
        <c:idx val="59"/>
        <c:spPr>
          <a:solidFill>
            <a:schemeClr val="accent1"/>
          </a:solidFill>
          <a:ln w="19050">
            <a:solidFill>
              <a:schemeClr val="lt1"/>
            </a:solidFill>
          </a:ln>
          <a:effectLst/>
        </c:spPr>
      </c:pivotFmt>
      <c:pivotFmt>
        <c:idx val="60"/>
        <c:spPr>
          <a:solidFill>
            <a:schemeClr val="accent1"/>
          </a:solidFill>
          <a:ln w="19050">
            <a:solidFill>
              <a:schemeClr val="lt1"/>
            </a:solidFill>
          </a:ln>
          <a:effectLst/>
        </c:spPr>
      </c:pivotFmt>
      <c:pivotFmt>
        <c:idx val="61"/>
        <c:spPr>
          <a:solidFill>
            <a:schemeClr val="accent1"/>
          </a:solidFill>
          <a:ln w="19050">
            <a:solidFill>
              <a:schemeClr val="lt1"/>
            </a:solidFill>
          </a:ln>
          <a:effectLst/>
        </c:spPr>
      </c:pivotFmt>
      <c:pivotFmt>
        <c:idx val="62"/>
        <c:spPr>
          <a:solidFill>
            <a:schemeClr val="accent1"/>
          </a:solidFill>
          <a:ln w="19050">
            <a:solidFill>
              <a:schemeClr val="lt1"/>
            </a:solidFill>
          </a:ln>
          <a:effectLst/>
        </c:spPr>
      </c:pivotFmt>
      <c:pivotFmt>
        <c:idx val="63"/>
        <c:spPr>
          <a:solidFill>
            <a:schemeClr val="accent1"/>
          </a:solidFill>
          <a:ln w="19050">
            <a:solidFill>
              <a:schemeClr val="lt1"/>
            </a:solidFill>
          </a:ln>
          <a:effectLst/>
        </c:spPr>
      </c:pivotFmt>
      <c:pivotFmt>
        <c:idx val="64"/>
        <c:spPr>
          <a:solidFill>
            <a:schemeClr val="accent1"/>
          </a:solidFill>
          <a:ln w="19050">
            <a:solidFill>
              <a:schemeClr val="lt1"/>
            </a:solidFill>
          </a:ln>
          <a:effectLst/>
        </c:spPr>
      </c:pivotFmt>
      <c:pivotFmt>
        <c:idx val="65"/>
        <c:spPr>
          <a:solidFill>
            <a:schemeClr val="accent1"/>
          </a:solidFill>
          <a:ln w="19050">
            <a:solidFill>
              <a:schemeClr val="lt1"/>
            </a:solidFill>
          </a:ln>
          <a:effectLst/>
        </c:spPr>
      </c:pivotFmt>
      <c:pivotFmt>
        <c:idx val="66"/>
        <c:spPr>
          <a:solidFill>
            <a:schemeClr val="accent1"/>
          </a:solidFill>
          <a:ln w="19050">
            <a:solidFill>
              <a:schemeClr val="lt1"/>
            </a:solidFill>
          </a:ln>
          <a:effectLst/>
        </c:spPr>
      </c:pivotFmt>
      <c:pivotFmt>
        <c:idx val="67"/>
        <c:spPr>
          <a:solidFill>
            <a:schemeClr val="accent1"/>
          </a:solidFill>
          <a:ln w="19050">
            <a:solidFill>
              <a:schemeClr val="lt1"/>
            </a:solidFill>
          </a:ln>
          <a:effectLst/>
        </c:spPr>
      </c:pivotFmt>
      <c:pivotFmt>
        <c:idx val="68"/>
        <c:spPr>
          <a:solidFill>
            <a:schemeClr val="accent1"/>
          </a:solidFill>
          <a:ln w="19050">
            <a:solidFill>
              <a:schemeClr val="lt1"/>
            </a:solidFill>
          </a:ln>
          <a:effectLst/>
        </c:spPr>
      </c:pivotFmt>
      <c:pivotFmt>
        <c:idx val="69"/>
        <c:spPr>
          <a:solidFill>
            <a:schemeClr val="accent1"/>
          </a:solidFill>
          <a:ln w="19050">
            <a:solidFill>
              <a:schemeClr val="lt1"/>
            </a:solidFill>
          </a:ln>
          <a:effectLst/>
        </c:spPr>
      </c:pivotFmt>
      <c:pivotFmt>
        <c:idx val="70"/>
        <c:spPr>
          <a:solidFill>
            <a:schemeClr val="accent1"/>
          </a:solidFill>
          <a:ln w="19050">
            <a:solidFill>
              <a:schemeClr val="lt1"/>
            </a:solidFill>
          </a:ln>
          <a:effectLst/>
        </c:spPr>
      </c:pivotFmt>
      <c:pivotFmt>
        <c:idx val="71"/>
        <c:spPr>
          <a:solidFill>
            <a:schemeClr val="accent1"/>
          </a:solidFill>
          <a:ln w="19050">
            <a:solidFill>
              <a:schemeClr val="lt1"/>
            </a:solidFill>
          </a:ln>
          <a:effectLst/>
        </c:spPr>
      </c:pivotFmt>
      <c:pivotFmt>
        <c:idx val="72"/>
        <c:spPr>
          <a:solidFill>
            <a:schemeClr val="accent1"/>
          </a:solidFill>
          <a:ln w="19050">
            <a:solidFill>
              <a:schemeClr val="lt1"/>
            </a:solidFill>
          </a:ln>
          <a:effectLst/>
        </c:spPr>
      </c:pivotFmt>
      <c:pivotFmt>
        <c:idx val="73"/>
        <c:spPr>
          <a:solidFill>
            <a:schemeClr val="accent1"/>
          </a:solidFill>
          <a:ln w="19050">
            <a:solidFill>
              <a:schemeClr val="lt1"/>
            </a:solidFill>
          </a:ln>
          <a:effectLst/>
        </c:spPr>
      </c:pivotFmt>
      <c:pivotFmt>
        <c:idx val="74"/>
        <c:spPr>
          <a:solidFill>
            <a:schemeClr val="accent1"/>
          </a:solidFill>
          <a:ln w="19050">
            <a:solidFill>
              <a:schemeClr val="lt1"/>
            </a:solidFill>
          </a:ln>
          <a:effectLst/>
        </c:spPr>
      </c:pivotFmt>
      <c:pivotFmt>
        <c:idx val="75"/>
        <c:spPr>
          <a:solidFill>
            <a:schemeClr val="accent1"/>
          </a:solidFill>
          <a:ln w="19050">
            <a:solidFill>
              <a:schemeClr val="lt1"/>
            </a:solidFill>
          </a:ln>
          <a:effectLst/>
        </c:spPr>
      </c:pivotFmt>
      <c:pivotFmt>
        <c:idx val="76"/>
        <c:spPr>
          <a:solidFill>
            <a:schemeClr val="accent1"/>
          </a:solidFill>
          <a:ln w="19050">
            <a:solidFill>
              <a:schemeClr val="lt1"/>
            </a:solidFill>
          </a:ln>
          <a:effectLst/>
        </c:spPr>
      </c:pivotFmt>
      <c:pivotFmt>
        <c:idx val="77"/>
        <c:spPr>
          <a:solidFill>
            <a:schemeClr val="accent1"/>
          </a:solidFill>
          <a:ln w="19050">
            <a:solidFill>
              <a:schemeClr val="lt1"/>
            </a:solidFill>
          </a:ln>
          <a:effectLst/>
        </c:spPr>
      </c:pivotFmt>
      <c:pivotFmt>
        <c:idx val="78"/>
        <c:spPr>
          <a:solidFill>
            <a:schemeClr val="accent1"/>
          </a:solidFill>
          <a:ln w="19050">
            <a:solidFill>
              <a:schemeClr val="lt1"/>
            </a:solidFill>
          </a:ln>
          <a:effectLst/>
        </c:spPr>
      </c:pivotFmt>
      <c:pivotFmt>
        <c:idx val="79"/>
        <c:spPr>
          <a:solidFill>
            <a:schemeClr val="accent1"/>
          </a:solidFill>
          <a:ln w="19050">
            <a:solidFill>
              <a:schemeClr val="lt1"/>
            </a:solidFill>
          </a:ln>
          <a:effectLst/>
        </c:spPr>
      </c:pivotFmt>
      <c:pivotFmt>
        <c:idx val="80"/>
        <c:spPr>
          <a:solidFill>
            <a:schemeClr val="accent1"/>
          </a:solidFill>
          <a:ln w="19050">
            <a:solidFill>
              <a:schemeClr val="lt1"/>
            </a:solidFill>
          </a:ln>
          <a:effectLst/>
        </c:spPr>
      </c:pivotFmt>
      <c:pivotFmt>
        <c:idx val="8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2"/>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5"/>
        <c:spPr>
          <a:solidFill>
            <a:schemeClr val="accent1"/>
          </a:solidFill>
          <a:ln w="19050">
            <a:solidFill>
              <a:schemeClr val="lt1"/>
            </a:solid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6"/>
        <c:spPr>
          <a:solidFill>
            <a:schemeClr val="accent1"/>
          </a:solidFill>
          <a:ln w="19050">
            <a:solidFill>
              <a:schemeClr val="lt1"/>
            </a:solid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8"/>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9"/>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9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91"/>
        <c:spPr>
          <a:solidFill>
            <a:schemeClr val="accent1"/>
          </a:solidFill>
          <a:ln w="19050">
            <a:solidFill>
              <a:schemeClr val="lt1"/>
            </a:solidFill>
          </a:ln>
          <a:effectLst/>
        </c:spPr>
      </c:pivotFmt>
      <c:pivotFmt>
        <c:idx val="92"/>
        <c:spPr>
          <a:solidFill>
            <a:schemeClr val="accent1"/>
          </a:solidFill>
          <a:ln w="19050">
            <a:solidFill>
              <a:schemeClr val="lt1"/>
            </a:solidFill>
          </a:ln>
          <a:effectLst/>
        </c:spPr>
      </c:pivotFmt>
      <c:pivotFmt>
        <c:idx val="93"/>
        <c:spPr>
          <a:solidFill>
            <a:schemeClr val="accent1"/>
          </a:solidFill>
          <a:ln w="19050">
            <a:solidFill>
              <a:schemeClr val="lt1"/>
            </a:solidFill>
          </a:ln>
          <a:effectLst/>
        </c:spPr>
      </c:pivotFmt>
      <c:pivotFmt>
        <c:idx val="94"/>
        <c:spPr>
          <a:solidFill>
            <a:schemeClr val="accent1"/>
          </a:solidFill>
          <a:ln w="19050">
            <a:solidFill>
              <a:schemeClr val="lt1"/>
            </a:solidFill>
          </a:ln>
          <a:effectLst/>
        </c:spPr>
      </c:pivotFmt>
      <c:pivotFmt>
        <c:idx val="95"/>
        <c:spPr>
          <a:solidFill>
            <a:schemeClr val="accent1"/>
          </a:solidFill>
          <a:ln w="19050">
            <a:solidFill>
              <a:schemeClr val="lt1"/>
            </a:solidFill>
          </a:ln>
          <a:effectLst/>
        </c:spPr>
      </c:pivotFmt>
      <c:pivotFmt>
        <c:idx val="96"/>
        <c:spPr>
          <a:solidFill>
            <a:schemeClr val="accent1"/>
          </a:solidFill>
          <a:ln w="19050">
            <a:solidFill>
              <a:schemeClr val="lt1"/>
            </a:solidFill>
          </a:ln>
          <a:effectLst/>
        </c:spPr>
      </c:pivotFmt>
      <c:pivotFmt>
        <c:idx val="97"/>
        <c:spPr>
          <a:solidFill>
            <a:schemeClr val="accent1"/>
          </a:solidFill>
          <a:ln w="19050">
            <a:solidFill>
              <a:schemeClr val="lt1"/>
            </a:solidFill>
          </a:ln>
          <a:effectLst/>
        </c:spPr>
      </c:pivotFmt>
      <c:pivotFmt>
        <c:idx val="98"/>
        <c:spPr>
          <a:solidFill>
            <a:schemeClr val="accent1"/>
          </a:solidFill>
          <a:ln w="19050">
            <a:solidFill>
              <a:schemeClr val="lt1"/>
            </a:solidFill>
          </a:ln>
          <a:effectLst/>
        </c:spPr>
      </c:pivotFmt>
      <c:pivotFmt>
        <c:idx val="99"/>
        <c:spPr>
          <a:solidFill>
            <a:schemeClr val="accent1"/>
          </a:solidFill>
          <a:ln w="19050">
            <a:solidFill>
              <a:schemeClr val="lt1"/>
            </a:solidFill>
          </a:ln>
          <a:effectLst/>
        </c:spPr>
      </c:pivotFmt>
      <c:pivotFmt>
        <c:idx val="100"/>
        <c:spPr>
          <a:solidFill>
            <a:schemeClr val="accent1"/>
          </a:solidFill>
          <a:ln w="19050">
            <a:solidFill>
              <a:schemeClr val="lt1"/>
            </a:solidFill>
          </a:ln>
          <a:effectLst/>
        </c:spPr>
      </c:pivotFmt>
      <c:pivotFmt>
        <c:idx val="101"/>
        <c:spPr>
          <a:solidFill>
            <a:schemeClr val="accent1"/>
          </a:solidFill>
          <a:ln w="19050">
            <a:solidFill>
              <a:schemeClr val="lt1"/>
            </a:solidFill>
          </a:ln>
          <a:effectLst/>
        </c:spPr>
      </c:pivotFmt>
      <c:pivotFmt>
        <c:idx val="102"/>
        <c:spPr>
          <a:solidFill>
            <a:schemeClr val="accent1"/>
          </a:solidFill>
          <a:ln w="19050">
            <a:solidFill>
              <a:schemeClr val="lt1"/>
            </a:solidFill>
          </a:ln>
          <a:effectLst/>
        </c:spPr>
      </c:pivotFmt>
      <c:pivotFmt>
        <c:idx val="103"/>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04"/>
        <c:spPr>
          <a:solidFill>
            <a:schemeClr val="accent1"/>
          </a:solidFill>
          <a:ln w="19050">
            <a:solidFill>
              <a:schemeClr val="lt1"/>
            </a:solidFill>
          </a:ln>
          <a:effectLst/>
        </c:spPr>
      </c:pivotFmt>
      <c:pivotFmt>
        <c:idx val="105"/>
        <c:spPr>
          <a:solidFill>
            <a:schemeClr val="accent1"/>
          </a:solidFill>
          <a:ln w="19050">
            <a:solidFill>
              <a:schemeClr val="lt1"/>
            </a:solidFill>
          </a:ln>
          <a:effectLst/>
        </c:spPr>
      </c:pivotFmt>
      <c:pivotFmt>
        <c:idx val="106"/>
        <c:spPr>
          <a:solidFill>
            <a:schemeClr val="accent1"/>
          </a:solidFill>
          <a:ln w="19050">
            <a:solidFill>
              <a:schemeClr val="lt1"/>
            </a:solidFill>
          </a:ln>
          <a:effectLst/>
        </c:spPr>
      </c:pivotFmt>
      <c:pivotFmt>
        <c:idx val="107"/>
        <c:spPr>
          <a:solidFill>
            <a:schemeClr val="accent1"/>
          </a:solidFill>
          <a:ln w="19050">
            <a:solidFill>
              <a:schemeClr val="lt1"/>
            </a:solidFill>
          </a:ln>
          <a:effectLst/>
        </c:spPr>
      </c:pivotFmt>
      <c:pivotFmt>
        <c:idx val="108"/>
        <c:spPr>
          <a:solidFill>
            <a:schemeClr val="accent1"/>
          </a:solidFill>
          <a:ln w="19050">
            <a:solidFill>
              <a:schemeClr val="lt1"/>
            </a:solidFill>
          </a:ln>
          <a:effectLst/>
        </c:spPr>
      </c:pivotFmt>
      <c:pivotFmt>
        <c:idx val="109"/>
        <c:spPr>
          <a:solidFill>
            <a:schemeClr val="accent1"/>
          </a:solidFill>
          <a:ln w="19050">
            <a:solidFill>
              <a:schemeClr val="lt1"/>
            </a:solidFill>
          </a:ln>
          <a:effectLst/>
        </c:spPr>
      </c:pivotFmt>
      <c:pivotFmt>
        <c:idx val="110"/>
        <c:spPr>
          <a:solidFill>
            <a:schemeClr val="accent1"/>
          </a:solidFill>
          <a:ln w="19050">
            <a:solidFill>
              <a:schemeClr val="lt1"/>
            </a:solidFill>
          </a:ln>
          <a:effectLst/>
        </c:spPr>
      </c:pivotFmt>
      <c:pivotFmt>
        <c:idx val="111"/>
        <c:spPr>
          <a:solidFill>
            <a:schemeClr val="accent1"/>
          </a:solidFill>
          <a:ln w="19050">
            <a:solidFill>
              <a:schemeClr val="lt1"/>
            </a:solidFill>
          </a:ln>
          <a:effectLst/>
        </c:spPr>
      </c:pivotFmt>
      <c:pivotFmt>
        <c:idx val="112"/>
        <c:spPr>
          <a:solidFill>
            <a:schemeClr val="accent1"/>
          </a:solidFill>
          <a:ln w="19050">
            <a:solidFill>
              <a:schemeClr val="lt1"/>
            </a:solidFill>
          </a:ln>
          <a:effectLst/>
        </c:spPr>
      </c:pivotFmt>
      <c:pivotFmt>
        <c:idx val="113"/>
        <c:spPr>
          <a:solidFill>
            <a:schemeClr val="accent1"/>
          </a:solidFill>
          <a:ln w="19050">
            <a:solidFill>
              <a:schemeClr val="lt1"/>
            </a:solidFill>
          </a:ln>
          <a:effectLst/>
        </c:spPr>
      </c:pivotFmt>
      <c:pivotFmt>
        <c:idx val="114"/>
        <c:spPr>
          <a:solidFill>
            <a:schemeClr val="accent1"/>
          </a:solidFill>
          <a:ln w="19050">
            <a:solidFill>
              <a:schemeClr val="lt1"/>
            </a:solidFill>
          </a:ln>
          <a:effectLst/>
        </c:spPr>
      </c:pivotFmt>
      <c:pivotFmt>
        <c:idx val="115"/>
        <c:spPr>
          <a:solidFill>
            <a:schemeClr val="accent1"/>
          </a:solidFill>
          <a:ln w="19050">
            <a:solidFill>
              <a:schemeClr val="lt1"/>
            </a:solidFill>
          </a:ln>
          <a:effectLst/>
        </c:spPr>
      </c:pivotFmt>
      <c:pivotFmt>
        <c:idx val="11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17"/>
        <c:spPr>
          <a:solidFill>
            <a:schemeClr val="accent1"/>
          </a:solidFill>
          <a:ln w="19050">
            <a:solidFill>
              <a:schemeClr val="lt1"/>
            </a:solidFill>
          </a:ln>
          <a:effectLst/>
        </c:spPr>
      </c:pivotFmt>
      <c:pivotFmt>
        <c:idx val="118"/>
        <c:spPr>
          <a:solidFill>
            <a:schemeClr val="accent1"/>
          </a:solidFill>
          <a:ln w="19050">
            <a:solidFill>
              <a:schemeClr val="lt1"/>
            </a:solidFill>
          </a:ln>
          <a:effectLst/>
        </c:spPr>
      </c:pivotFmt>
      <c:pivotFmt>
        <c:idx val="119"/>
        <c:spPr>
          <a:solidFill>
            <a:schemeClr val="accent1"/>
          </a:solidFill>
          <a:ln w="19050">
            <a:solidFill>
              <a:schemeClr val="lt1"/>
            </a:solidFill>
          </a:ln>
          <a:effectLst/>
        </c:spPr>
      </c:pivotFmt>
      <c:pivotFmt>
        <c:idx val="120"/>
        <c:spPr>
          <a:solidFill>
            <a:schemeClr val="accent1"/>
          </a:solidFill>
          <a:ln w="19050">
            <a:solidFill>
              <a:schemeClr val="lt1"/>
            </a:solidFill>
          </a:ln>
          <a:effectLst/>
        </c:spPr>
      </c:pivotFmt>
      <c:pivotFmt>
        <c:idx val="121"/>
        <c:spPr>
          <a:solidFill>
            <a:schemeClr val="accent1"/>
          </a:solidFill>
          <a:ln w="19050">
            <a:solidFill>
              <a:schemeClr val="lt1"/>
            </a:solidFill>
          </a:ln>
          <a:effectLst/>
        </c:spPr>
      </c:pivotFmt>
      <c:pivotFmt>
        <c:idx val="122"/>
        <c:spPr>
          <a:solidFill>
            <a:schemeClr val="accent1"/>
          </a:solidFill>
          <a:ln w="19050">
            <a:solidFill>
              <a:schemeClr val="lt1"/>
            </a:solidFill>
          </a:ln>
          <a:effectLst/>
        </c:spPr>
      </c:pivotFmt>
      <c:pivotFmt>
        <c:idx val="123"/>
        <c:spPr>
          <a:solidFill>
            <a:schemeClr val="accent1"/>
          </a:solidFill>
          <a:ln w="19050">
            <a:solidFill>
              <a:schemeClr val="lt1"/>
            </a:solidFill>
          </a:ln>
          <a:effectLst/>
        </c:spPr>
      </c:pivotFmt>
      <c:pivotFmt>
        <c:idx val="124"/>
        <c:spPr>
          <a:solidFill>
            <a:schemeClr val="accent1"/>
          </a:solidFill>
          <a:ln w="19050">
            <a:solidFill>
              <a:schemeClr val="lt1"/>
            </a:solidFill>
          </a:ln>
          <a:effectLst/>
        </c:spPr>
      </c:pivotFmt>
      <c:pivotFmt>
        <c:idx val="125"/>
        <c:spPr>
          <a:solidFill>
            <a:schemeClr val="accent1"/>
          </a:solidFill>
          <a:ln w="19050">
            <a:solidFill>
              <a:schemeClr val="lt1"/>
            </a:solidFill>
          </a:ln>
          <a:effectLst/>
        </c:spPr>
      </c:pivotFmt>
      <c:pivotFmt>
        <c:idx val="126"/>
        <c:spPr>
          <a:solidFill>
            <a:schemeClr val="accent1"/>
          </a:solidFill>
          <a:ln w="19050">
            <a:solidFill>
              <a:schemeClr val="lt1"/>
            </a:solidFill>
          </a:ln>
          <a:effectLst/>
        </c:spPr>
      </c:pivotFmt>
      <c:pivotFmt>
        <c:idx val="127"/>
        <c:spPr>
          <a:solidFill>
            <a:schemeClr val="accent1"/>
          </a:solidFill>
          <a:ln w="19050">
            <a:solidFill>
              <a:schemeClr val="lt1"/>
            </a:solidFill>
          </a:ln>
          <a:effectLst/>
        </c:spPr>
      </c:pivotFmt>
      <c:pivotFmt>
        <c:idx val="128"/>
        <c:spPr>
          <a:solidFill>
            <a:schemeClr val="accent1"/>
          </a:solidFill>
          <a:ln w="19050">
            <a:solidFill>
              <a:schemeClr val="lt1"/>
            </a:solidFill>
          </a:ln>
          <a:effectLst/>
        </c:spPr>
      </c:pivotFmt>
      <c:pivotFmt>
        <c:idx val="129"/>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30"/>
        <c:spPr>
          <a:solidFill>
            <a:schemeClr val="accent1"/>
          </a:solidFill>
          <a:ln w="19050">
            <a:solidFill>
              <a:schemeClr val="lt1"/>
            </a:solidFill>
          </a:ln>
          <a:effectLst/>
        </c:spPr>
      </c:pivotFmt>
      <c:pivotFmt>
        <c:idx val="131"/>
        <c:spPr>
          <a:solidFill>
            <a:schemeClr val="accent1"/>
          </a:solidFill>
          <a:ln w="19050">
            <a:solidFill>
              <a:schemeClr val="lt1"/>
            </a:solidFill>
          </a:ln>
          <a:effectLst/>
        </c:spPr>
      </c:pivotFmt>
      <c:pivotFmt>
        <c:idx val="132"/>
        <c:spPr>
          <a:solidFill>
            <a:schemeClr val="accent1"/>
          </a:solidFill>
          <a:ln w="19050">
            <a:solidFill>
              <a:schemeClr val="lt1"/>
            </a:solidFill>
          </a:ln>
          <a:effectLst/>
        </c:spPr>
      </c:pivotFmt>
      <c:pivotFmt>
        <c:idx val="133"/>
        <c:spPr>
          <a:solidFill>
            <a:schemeClr val="accent1"/>
          </a:solidFill>
          <a:ln w="19050">
            <a:solidFill>
              <a:schemeClr val="lt1"/>
            </a:solidFill>
          </a:ln>
          <a:effectLst/>
        </c:spPr>
      </c:pivotFmt>
      <c:pivotFmt>
        <c:idx val="134"/>
        <c:spPr>
          <a:solidFill>
            <a:schemeClr val="accent1"/>
          </a:solidFill>
          <a:ln w="19050">
            <a:solidFill>
              <a:schemeClr val="lt1"/>
            </a:solidFill>
          </a:ln>
          <a:effectLst/>
        </c:spPr>
      </c:pivotFmt>
      <c:pivotFmt>
        <c:idx val="135"/>
        <c:spPr>
          <a:solidFill>
            <a:schemeClr val="accent1"/>
          </a:solidFill>
          <a:ln w="19050">
            <a:solidFill>
              <a:schemeClr val="lt1"/>
            </a:solidFill>
          </a:ln>
          <a:effectLst/>
        </c:spPr>
      </c:pivotFmt>
      <c:pivotFmt>
        <c:idx val="136"/>
        <c:spPr>
          <a:solidFill>
            <a:schemeClr val="accent1"/>
          </a:solidFill>
          <a:ln w="19050">
            <a:solidFill>
              <a:schemeClr val="lt1"/>
            </a:solidFill>
          </a:ln>
          <a:effectLst/>
        </c:spPr>
      </c:pivotFmt>
      <c:pivotFmt>
        <c:idx val="137"/>
        <c:spPr>
          <a:solidFill>
            <a:schemeClr val="accent1"/>
          </a:solidFill>
          <a:ln w="19050">
            <a:solidFill>
              <a:schemeClr val="lt1"/>
            </a:solidFill>
          </a:ln>
          <a:effectLst/>
        </c:spPr>
      </c:pivotFmt>
      <c:pivotFmt>
        <c:idx val="138"/>
        <c:spPr>
          <a:solidFill>
            <a:schemeClr val="accent1"/>
          </a:solidFill>
          <a:ln w="19050">
            <a:solidFill>
              <a:schemeClr val="lt1"/>
            </a:solidFill>
          </a:ln>
          <a:effectLst/>
        </c:spPr>
      </c:pivotFmt>
      <c:pivotFmt>
        <c:idx val="139"/>
        <c:spPr>
          <a:solidFill>
            <a:schemeClr val="accent1"/>
          </a:solidFill>
          <a:ln w="19050">
            <a:solidFill>
              <a:schemeClr val="lt1"/>
            </a:solidFill>
          </a:ln>
          <a:effectLst/>
        </c:spPr>
      </c:pivotFmt>
      <c:pivotFmt>
        <c:idx val="140"/>
        <c:spPr>
          <a:solidFill>
            <a:schemeClr val="accent1"/>
          </a:solidFill>
          <a:ln w="19050">
            <a:solidFill>
              <a:schemeClr val="lt1"/>
            </a:solidFill>
          </a:ln>
          <a:effectLst/>
        </c:spPr>
      </c:pivotFmt>
      <c:pivotFmt>
        <c:idx val="141"/>
        <c:spPr>
          <a:solidFill>
            <a:schemeClr val="accent1"/>
          </a:solidFill>
          <a:ln w="19050">
            <a:solidFill>
              <a:schemeClr val="lt1"/>
            </a:solidFill>
          </a:ln>
          <a:effectLst/>
        </c:spPr>
      </c:pivotFmt>
      <c:pivotFmt>
        <c:idx val="142"/>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43"/>
        <c:spPr>
          <a:solidFill>
            <a:schemeClr val="accent1"/>
          </a:solidFill>
          <a:ln w="19050">
            <a:solidFill>
              <a:schemeClr val="lt1"/>
            </a:solidFill>
          </a:ln>
          <a:effectLst/>
        </c:spPr>
      </c:pivotFmt>
      <c:pivotFmt>
        <c:idx val="144"/>
        <c:spPr>
          <a:solidFill>
            <a:schemeClr val="accent1"/>
          </a:solidFill>
          <a:ln w="19050">
            <a:solidFill>
              <a:schemeClr val="lt1"/>
            </a:solidFill>
          </a:ln>
          <a:effectLst/>
        </c:spPr>
      </c:pivotFmt>
      <c:pivotFmt>
        <c:idx val="145"/>
        <c:spPr>
          <a:solidFill>
            <a:schemeClr val="accent1"/>
          </a:solidFill>
          <a:ln w="19050">
            <a:solidFill>
              <a:schemeClr val="lt1"/>
            </a:solidFill>
          </a:ln>
          <a:effectLst/>
        </c:spPr>
      </c:pivotFmt>
      <c:pivotFmt>
        <c:idx val="146"/>
        <c:spPr>
          <a:solidFill>
            <a:schemeClr val="accent1"/>
          </a:solidFill>
          <a:ln w="19050">
            <a:solidFill>
              <a:schemeClr val="lt1"/>
            </a:solidFill>
          </a:ln>
          <a:effectLst/>
        </c:spPr>
      </c:pivotFmt>
      <c:pivotFmt>
        <c:idx val="147"/>
        <c:spPr>
          <a:solidFill>
            <a:schemeClr val="accent1"/>
          </a:solidFill>
          <a:ln w="19050">
            <a:solidFill>
              <a:schemeClr val="lt1"/>
            </a:solidFill>
          </a:ln>
          <a:effectLst/>
        </c:spPr>
      </c:pivotFmt>
      <c:pivotFmt>
        <c:idx val="148"/>
        <c:spPr>
          <a:solidFill>
            <a:schemeClr val="accent1"/>
          </a:solidFill>
          <a:ln w="19050">
            <a:solidFill>
              <a:schemeClr val="lt1"/>
            </a:solidFill>
          </a:ln>
          <a:effectLst/>
        </c:spPr>
      </c:pivotFmt>
      <c:pivotFmt>
        <c:idx val="149"/>
        <c:spPr>
          <a:solidFill>
            <a:schemeClr val="accent1"/>
          </a:solidFill>
          <a:ln w="19050">
            <a:solidFill>
              <a:schemeClr val="lt1"/>
            </a:solidFill>
          </a:ln>
          <a:effectLst/>
        </c:spPr>
      </c:pivotFmt>
      <c:pivotFmt>
        <c:idx val="150"/>
        <c:spPr>
          <a:solidFill>
            <a:schemeClr val="accent1"/>
          </a:solidFill>
          <a:ln w="19050">
            <a:solidFill>
              <a:schemeClr val="lt1"/>
            </a:solidFill>
          </a:ln>
          <a:effectLst/>
        </c:spPr>
      </c:pivotFmt>
      <c:pivotFmt>
        <c:idx val="151"/>
        <c:spPr>
          <a:solidFill>
            <a:schemeClr val="accent1"/>
          </a:solidFill>
          <a:ln w="19050">
            <a:solidFill>
              <a:schemeClr val="lt1"/>
            </a:solidFill>
          </a:ln>
          <a:effectLst/>
        </c:spPr>
      </c:pivotFmt>
      <c:pivotFmt>
        <c:idx val="152"/>
        <c:spPr>
          <a:solidFill>
            <a:schemeClr val="accent1"/>
          </a:solidFill>
          <a:ln w="19050">
            <a:solidFill>
              <a:schemeClr val="lt1"/>
            </a:solidFill>
          </a:ln>
          <a:effectLst/>
        </c:spPr>
      </c:pivotFmt>
      <c:pivotFmt>
        <c:idx val="153"/>
        <c:spPr>
          <a:solidFill>
            <a:schemeClr val="accent1"/>
          </a:solidFill>
          <a:ln w="19050">
            <a:solidFill>
              <a:schemeClr val="lt1"/>
            </a:solidFill>
          </a:ln>
          <a:effectLst/>
        </c:spPr>
      </c:pivotFmt>
      <c:pivotFmt>
        <c:idx val="154"/>
        <c:spPr>
          <a:solidFill>
            <a:schemeClr val="accent1"/>
          </a:solidFill>
          <a:ln w="19050">
            <a:solidFill>
              <a:schemeClr val="lt1"/>
            </a:solidFill>
          </a:ln>
          <a:effectLst/>
        </c:spPr>
      </c:pivotFmt>
      <c:pivotFmt>
        <c:idx val="15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56"/>
        <c:spPr>
          <a:solidFill>
            <a:schemeClr val="accent1"/>
          </a:solidFill>
          <a:ln w="19050">
            <a:solidFill>
              <a:schemeClr val="lt1"/>
            </a:solidFill>
          </a:ln>
          <a:effectLst/>
        </c:spPr>
      </c:pivotFmt>
      <c:pivotFmt>
        <c:idx val="157"/>
        <c:spPr>
          <a:solidFill>
            <a:schemeClr val="accent1"/>
          </a:solidFill>
          <a:ln w="19050">
            <a:solidFill>
              <a:schemeClr val="lt1"/>
            </a:solidFill>
          </a:ln>
          <a:effectLst/>
        </c:spPr>
      </c:pivotFmt>
      <c:pivotFmt>
        <c:idx val="158"/>
        <c:spPr>
          <a:solidFill>
            <a:schemeClr val="accent1"/>
          </a:solidFill>
          <a:ln w="19050">
            <a:solidFill>
              <a:schemeClr val="lt1"/>
            </a:solidFill>
          </a:ln>
          <a:effectLst/>
        </c:spPr>
      </c:pivotFmt>
      <c:pivotFmt>
        <c:idx val="159"/>
        <c:spPr>
          <a:solidFill>
            <a:schemeClr val="accent1"/>
          </a:solidFill>
          <a:ln w="19050">
            <a:solidFill>
              <a:schemeClr val="lt1"/>
            </a:solidFill>
          </a:ln>
          <a:effectLst/>
        </c:spPr>
      </c:pivotFmt>
      <c:pivotFmt>
        <c:idx val="160"/>
        <c:spPr>
          <a:solidFill>
            <a:schemeClr val="accent1"/>
          </a:solidFill>
          <a:ln w="19050">
            <a:solidFill>
              <a:schemeClr val="lt1"/>
            </a:solidFill>
          </a:ln>
          <a:effectLst/>
        </c:spPr>
      </c:pivotFmt>
      <c:pivotFmt>
        <c:idx val="161"/>
        <c:spPr>
          <a:solidFill>
            <a:schemeClr val="accent1"/>
          </a:solidFill>
          <a:ln w="19050">
            <a:solidFill>
              <a:schemeClr val="lt1"/>
            </a:solidFill>
          </a:ln>
          <a:effectLst/>
        </c:spPr>
      </c:pivotFmt>
      <c:pivotFmt>
        <c:idx val="162"/>
        <c:spPr>
          <a:solidFill>
            <a:schemeClr val="accent1"/>
          </a:solidFill>
          <a:ln w="19050">
            <a:solidFill>
              <a:schemeClr val="lt1"/>
            </a:solidFill>
          </a:ln>
          <a:effectLst/>
        </c:spPr>
      </c:pivotFmt>
      <c:pivotFmt>
        <c:idx val="163"/>
        <c:spPr>
          <a:solidFill>
            <a:schemeClr val="accent1"/>
          </a:solidFill>
          <a:ln w="19050">
            <a:solidFill>
              <a:schemeClr val="lt1"/>
            </a:solidFill>
          </a:ln>
          <a:effectLst/>
        </c:spPr>
      </c:pivotFmt>
      <c:pivotFmt>
        <c:idx val="164"/>
        <c:spPr>
          <a:solidFill>
            <a:schemeClr val="accent1"/>
          </a:solidFill>
          <a:ln w="19050">
            <a:solidFill>
              <a:schemeClr val="lt1"/>
            </a:solidFill>
          </a:ln>
          <a:effectLst/>
        </c:spPr>
      </c:pivotFmt>
      <c:pivotFmt>
        <c:idx val="165"/>
        <c:spPr>
          <a:solidFill>
            <a:schemeClr val="accent1"/>
          </a:solidFill>
          <a:ln w="19050">
            <a:solidFill>
              <a:schemeClr val="lt1"/>
            </a:solidFill>
          </a:ln>
          <a:effectLst/>
        </c:spPr>
      </c:pivotFmt>
      <c:pivotFmt>
        <c:idx val="166"/>
        <c:spPr>
          <a:solidFill>
            <a:schemeClr val="accent1"/>
          </a:solidFill>
          <a:ln w="19050">
            <a:solidFill>
              <a:schemeClr val="lt1"/>
            </a:solidFill>
          </a:ln>
          <a:effectLst/>
        </c:spPr>
      </c:pivotFmt>
      <c:pivotFmt>
        <c:idx val="167"/>
        <c:spPr>
          <a:solidFill>
            <a:schemeClr val="accent1"/>
          </a:solidFill>
          <a:ln w="19050">
            <a:solidFill>
              <a:schemeClr val="lt1"/>
            </a:solidFill>
          </a:ln>
          <a:effectLst/>
        </c:spPr>
      </c:pivotFmt>
      <c:pivotFmt>
        <c:idx val="168"/>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69"/>
        <c:spPr>
          <a:solidFill>
            <a:schemeClr val="accent1"/>
          </a:solidFill>
          <a:ln w="19050">
            <a:solidFill>
              <a:schemeClr val="lt1"/>
            </a:solidFill>
          </a:ln>
          <a:effectLst/>
        </c:spPr>
      </c:pivotFmt>
      <c:pivotFmt>
        <c:idx val="170"/>
        <c:spPr>
          <a:solidFill>
            <a:schemeClr val="accent1"/>
          </a:solidFill>
          <a:ln w="19050">
            <a:solidFill>
              <a:schemeClr val="lt1"/>
            </a:solidFill>
          </a:ln>
          <a:effectLst/>
        </c:spPr>
      </c:pivotFmt>
      <c:pivotFmt>
        <c:idx val="171"/>
        <c:spPr>
          <a:solidFill>
            <a:schemeClr val="accent1"/>
          </a:solidFill>
          <a:ln w="19050">
            <a:solidFill>
              <a:schemeClr val="lt1"/>
            </a:solidFill>
          </a:ln>
          <a:effectLst/>
        </c:spPr>
      </c:pivotFmt>
      <c:pivotFmt>
        <c:idx val="172"/>
        <c:spPr>
          <a:solidFill>
            <a:schemeClr val="accent1"/>
          </a:solidFill>
          <a:ln w="19050">
            <a:solidFill>
              <a:schemeClr val="lt1"/>
            </a:solidFill>
          </a:ln>
          <a:effectLst/>
        </c:spPr>
      </c:pivotFmt>
      <c:pivotFmt>
        <c:idx val="173"/>
        <c:spPr>
          <a:solidFill>
            <a:schemeClr val="accent1"/>
          </a:solidFill>
          <a:ln w="19050">
            <a:solidFill>
              <a:schemeClr val="lt1"/>
            </a:solidFill>
          </a:ln>
          <a:effectLst/>
        </c:spPr>
      </c:pivotFmt>
      <c:pivotFmt>
        <c:idx val="174"/>
        <c:spPr>
          <a:solidFill>
            <a:schemeClr val="accent1"/>
          </a:solidFill>
          <a:ln w="19050">
            <a:solidFill>
              <a:schemeClr val="lt1"/>
            </a:solidFill>
          </a:ln>
          <a:effectLst/>
        </c:spPr>
      </c:pivotFmt>
      <c:pivotFmt>
        <c:idx val="175"/>
        <c:spPr>
          <a:solidFill>
            <a:schemeClr val="accent1"/>
          </a:solidFill>
          <a:ln w="19050">
            <a:solidFill>
              <a:schemeClr val="lt1"/>
            </a:solidFill>
          </a:ln>
          <a:effectLst/>
        </c:spPr>
      </c:pivotFmt>
      <c:pivotFmt>
        <c:idx val="176"/>
        <c:spPr>
          <a:solidFill>
            <a:schemeClr val="accent1"/>
          </a:solidFill>
          <a:ln w="19050">
            <a:solidFill>
              <a:schemeClr val="lt1"/>
            </a:solidFill>
          </a:ln>
          <a:effectLst/>
        </c:spPr>
      </c:pivotFmt>
      <c:pivotFmt>
        <c:idx val="177"/>
        <c:spPr>
          <a:solidFill>
            <a:schemeClr val="accent1"/>
          </a:solidFill>
          <a:ln w="19050">
            <a:solidFill>
              <a:schemeClr val="lt1"/>
            </a:solidFill>
          </a:ln>
          <a:effectLst/>
        </c:spPr>
      </c:pivotFmt>
      <c:pivotFmt>
        <c:idx val="178"/>
        <c:spPr>
          <a:solidFill>
            <a:schemeClr val="accent1"/>
          </a:solidFill>
          <a:ln w="19050">
            <a:solidFill>
              <a:schemeClr val="lt1"/>
            </a:solidFill>
          </a:ln>
          <a:effectLst/>
        </c:spPr>
      </c:pivotFmt>
      <c:pivotFmt>
        <c:idx val="179"/>
        <c:spPr>
          <a:solidFill>
            <a:schemeClr val="accent1"/>
          </a:solidFill>
          <a:ln w="19050">
            <a:solidFill>
              <a:schemeClr val="lt1"/>
            </a:solidFill>
          </a:ln>
          <a:effectLst/>
        </c:spPr>
      </c:pivotFmt>
      <c:pivotFmt>
        <c:idx val="180"/>
        <c:spPr>
          <a:solidFill>
            <a:schemeClr val="accent1"/>
          </a:solidFill>
          <a:ln w="19050">
            <a:solidFill>
              <a:schemeClr val="lt1"/>
            </a:solidFill>
          </a:ln>
          <a:effectLst/>
        </c:spPr>
      </c:pivotFmt>
      <c:pivotFmt>
        <c:idx val="18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82"/>
        <c:spPr>
          <a:solidFill>
            <a:schemeClr val="accent1"/>
          </a:solidFill>
          <a:ln w="19050">
            <a:solidFill>
              <a:schemeClr val="lt1"/>
            </a:solidFill>
          </a:ln>
          <a:effectLst/>
        </c:spPr>
      </c:pivotFmt>
      <c:pivotFmt>
        <c:idx val="183"/>
        <c:spPr>
          <a:solidFill>
            <a:schemeClr val="accent1"/>
          </a:solidFill>
          <a:ln w="19050">
            <a:solidFill>
              <a:schemeClr val="lt1"/>
            </a:solidFill>
          </a:ln>
          <a:effectLst/>
        </c:spPr>
      </c:pivotFmt>
      <c:pivotFmt>
        <c:idx val="184"/>
        <c:spPr>
          <a:solidFill>
            <a:schemeClr val="accent1"/>
          </a:solidFill>
          <a:ln w="19050">
            <a:solidFill>
              <a:schemeClr val="lt1"/>
            </a:solidFill>
          </a:ln>
          <a:effectLst/>
        </c:spPr>
      </c:pivotFmt>
      <c:pivotFmt>
        <c:idx val="185"/>
        <c:spPr>
          <a:solidFill>
            <a:schemeClr val="accent1"/>
          </a:solidFill>
          <a:ln w="19050">
            <a:solidFill>
              <a:schemeClr val="lt1"/>
            </a:solidFill>
          </a:ln>
          <a:effectLst/>
        </c:spPr>
      </c:pivotFmt>
      <c:pivotFmt>
        <c:idx val="186"/>
        <c:spPr>
          <a:solidFill>
            <a:schemeClr val="accent1"/>
          </a:solidFill>
          <a:ln w="19050">
            <a:solidFill>
              <a:schemeClr val="lt1"/>
            </a:solidFill>
          </a:ln>
          <a:effectLst/>
        </c:spPr>
      </c:pivotFmt>
      <c:pivotFmt>
        <c:idx val="187"/>
        <c:spPr>
          <a:solidFill>
            <a:schemeClr val="accent1"/>
          </a:solidFill>
          <a:ln w="19050">
            <a:solidFill>
              <a:schemeClr val="lt1"/>
            </a:solidFill>
          </a:ln>
          <a:effectLst/>
        </c:spPr>
      </c:pivotFmt>
      <c:pivotFmt>
        <c:idx val="188"/>
        <c:spPr>
          <a:solidFill>
            <a:schemeClr val="accent1"/>
          </a:solidFill>
          <a:ln w="19050">
            <a:solidFill>
              <a:schemeClr val="lt1"/>
            </a:solidFill>
          </a:ln>
          <a:effectLst/>
        </c:spPr>
      </c:pivotFmt>
      <c:pivotFmt>
        <c:idx val="189"/>
        <c:spPr>
          <a:solidFill>
            <a:schemeClr val="accent1"/>
          </a:solidFill>
          <a:ln w="19050">
            <a:solidFill>
              <a:schemeClr val="lt1"/>
            </a:solidFill>
          </a:ln>
          <a:effectLst/>
        </c:spPr>
      </c:pivotFmt>
      <c:pivotFmt>
        <c:idx val="190"/>
        <c:spPr>
          <a:solidFill>
            <a:schemeClr val="accent1"/>
          </a:solidFill>
          <a:ln w="19050">
            <a:solidFill>
              <a:schemeClr val="lt1"/>
            </a:solidFill>
          </a:ln>
          <a:effectLst/>
        </c:spPr>
      </c:pivotFmt>
      <c:pivotFmt>
        <c:idx val="191"/>
        <c:spPr>
          <a:solidFill>
            <a:schemeClr val="accent1"/>
          </a:solidFill>
          <a:ln w="19050">
            <a:solidFill>
              <a:schemeClr val="lt1"/>
            </a:solidFill>
          </a:ln>
          <a:effectLst/>
        </c:spPr>
      </c:pivotFmt>
      <c:pivotFmt>
        <c:idx val="192"/>
        <c:spPr>
          <a:solidFill>
            <a:schemeClr val="accent1"/>
          </a:solidFill>
          <a:ln w="19050">
            <a:solidFill>
              <a:schemeClr val="lt1"/>
            </a:solidFill>
          </a:ln>
          <a:effectLst/>
        </c:spPr>
      </c:pivotFmt>
      <c:pivotFmt>
        <c:idx val="193"/>
        <c:spPr>
          <a:solidFill>
            <a:schemeClr val="accent1"/>
          </a:solidFill>
          <a:ln w="19050">
            <a:solidFill>
              <a:schemeClr val="lt1"/>
            </a:solidFill>
          </a:ln>
          <a:effectLst/>
        </c:spPr>
      </c:pivotFmt>
      <c:pivotFmt>
        <c:idx val="19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95"/>
        <c:spPr>
          <a:solidFill>
            <a:schemeClr val="accent1"/>
          </a:solidFill>
          <a:ln w="19050">
            <a:solidFill>
              <a:schemeClr val="lt1"/>
            </a:solidFill>
          </a:ln>
          <a:effectLst/>
        </c:spPr>
      </c:pivotFmt>
      <c:pivotFmt>
        <c:idx val="196"/>
        <c:spPr>
          <a:solidFill>
            <a:schemeClr val="accent1"/>
          </a:solidFill>
          <a:ln w="19050">
            <a:solidFill>
              <a:schemeClr val="lt1"/>
            </a:solidFill>
          </a:ln>
          <a:effectLst/>
        </c:spPr>
      </c:pivotFmt>
      <c:pivotFmt>
        <c:idx val="197"/>
        <c:spPr>
          <a:solidFill>
            <a:schemeClr val="accent1"/>
          </a:solidFill>
          <a:ln w="19050">
            <a:solidFill>
              <a:schemeClr val="lt1"/>
            </a:solidFill>
          </a:ln>
          <a:effectLst/>
        </c:spPr>
      </c:pivotFmt>
      <c:pivotFmt>
        <c:idx val="198"/>
        <c:spPr>
          <a:solidFill>
            <a:schemeClr val="accent1"/>
          </a:solidFill>
          <a:ln w="19050">
            <a:solidFill>
              <a:schemeClr val="lt1"/>
            </a:solidFill>
          </a:ln>
          <a:effectLst/>
        </c:spPr>
      </c:pivotFmt>
      <c:pivotFmt>
        <c:idx val="199"/>
        <c:spPr>
          <a:solidFill>
            <a:schemeClr val="accent1"/>
          </a:solidFill>
          <a:ln w="19050">
            <a:solidFill>
              <a:schemeClr val="lt1"/>
            </a:solidFill>
          </a:ln>
          <a:effectLst/>
        </c:spPr>
      </c:pivotFmt>
      <c:pivotFmt>
        <c:idx val="200"/>
        <c:spPr>
          <a:solidFill>
            <a:schemeClr val="accent1"/>
          </a:solidFill>
          <a:ln w="19050">
            <a:solidFill>
              <a:schemeClr val="lt1"/>
            </a:solidFill>
          </a:ln>
          <a:effectLst/>
        </c:spPr>
      </c:pivotFmt>
      <c:pivotFmt>
        <c:idx val="201"/>
        <c:spPr>
          <a:solidFill>
            <a:schemeClr val="accent1"/>
          </a:solidFill>
          <a:ln w="19050">
            <a:solidFill>
              <a:schemeClr val="lt1"/>
            </a:solidFill>
          </a:ln>
          <a:effectLst/>
        </c:spPr>
      </c:pivotFmt>
      <c:pivotFmt>
        <c:idx val="202"/>
        <c:spPr>
          <a:solidFill>
            <a:schemeClr val="accent1"/>
          </a:solidFill>
          <a:ln w="19050">
            <a:solidFill>
              <a:schemeClr val="lt1"/>
            </a:solidFill>
          </a:ln>
          <a:effectLst/>
        </c:spPr>
      </c:pivotFmt>
      <c:pivotFmt>
        <c:idx val="203"/>
        <c:spPr>
          <a:solidFill>
            <a:schemeClr val="accent1"/>
          </a:solidFill>
          <a:ln w="19050">
            <a:solidFill>
              <a:schemeClr val="lt1"/>
            </a:solidFill>
          </a:ln>
          <a:effectLst/>
        </c:spPr>
      </c:pivotFmt>
      <c:pivotFmt>
        <c:idx val="204"/>
        <c:spPr>
          <a:solidFill>
            <a:schemeClr val="accent1"/>
          </a:solidFill>
          <a:ln w="19050">
            <a:solidFill>
              <a:schemeClr val="lt1"/>
            </a:solidFill>
          </a:ln>
          <a:effectLst/>
        </c:spPr>
      </c:pivotFmt>
      <c:pivotFmt>
        <c:idx val="205"/>
        <c:spPr>
          <a:solidFill>
            <a:schemeClr val="accent1"/>
          </a:solidFill>
          <a:ln w="19050">
            <a:solidFill>
              <a:schemeClr val="lt1"/>
            </a:solidFill>
          </a:ln>
          <a:effectLst/>
        </c:spPr>
      </c:pivotFmt>
      <c:pivotFmt>
        <c:idx val="206"/>
        <c:spPr>
          <a:solidFill>
            <a:schemeClr val="accent1"/>
          </a:solidFill>
          <a:ln w="19050">
            <a:solidFill>
              <a:schemeClr val="lt1"/>
            </a:solidFill>
          </a:ln>
          <a:effectLst/>
        </c:spPr>
      </c:pivotFmt>
    </c:pivotFmts>
    <c:plotArea>
      <c:layout/>
      <c:pieChart>
        <c:varyColors val="1"/>
        <c:ser>
          <c:idx val="0"/>
          <c:order val="0"/>
          <c:tx>
            <c:v>BA1</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9F2-4D4D-9F13-8AFC13A78D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9F2-4D4D-9F13-8AFC13A78D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9F2-4D4D-9F13-8AFC13A78D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9F2-4D4D-9F13-8AFC13A78D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9F2-4D4D-9F13-8AFC13A78D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9F2-4D4D-9F13-8AFC13A78D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9F2-4D4D-9F13-8AFC13A78D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9F2-4D4D-9F13-8AFC13A78D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9F2-4D4D-9F13-8AFC13A78D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9F2-4D4D-9F13-8AFC13A78D65}"/>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29F2-4D4D-9F13-8AFC13A78D65}"/>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29F2-4D4D-9F13-8AFC13A78D65}"/>
              </c:ext>
            </c:extLst>
          </c:dP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formatCode>General</c:formatCode>
              <c:ptCount val="12"/>
              <c:pt idx="0">
                <c:v>22.602500000000006</c:v>
              </c:pt>
              <c:pt idx="1">
                <c:v>7.83</c:v>
              </c:pt>
              <c:pt idx="2">
                <c:v>7.8900000000000006</c:v>
              </c:pt>
              <c:pt idx="3">
                <c:v>3.2624999999999997</c:v>
              </c:pt>
              <c:pt idx="4">
                <c:v>5.9625000000000004</c:v>
              </c:pt>
              <c:pt idx="5">
                <c:v>0.71250000000000002</c:v>
              </c:pt>
              <c:pt idx="6">
                <c:v>2.6999999999999997</c:v>
              </c:pt>
              <c:pt idx="7">
                <c:v>1.6</c:v>
              </c:pt>
              <c:pt idx="8">
                <c:v>0.4</c:v>
              </c:pt>
              <c:pt idx="9">
                <c:v>0</c:v>
              </c:pt>
              <c:pt idx="10">
                <c:v>3.2399999999999998</c:v>
              </c:pt>
              <c:pt idx="11">
                <c:v>3.8</c:v>
              </c:pt>
            </c:numLit>
          </c:val>
          <c:extLst>
            <c:ext xmlns:c16="http://schemas.microsoft.com/office/drawing/2014/chart" uri="{C3380CC4-5D6E-409C-BE32-E72D297353CC}">
              <c16:uniqueId val="{00000018-29F2-4D4D-9F13-8AFC13A78D65}"/>
            </c:ext>
          </c:extLst>
        </c:ser>
        <c:ser>
          <c:idx val="1"/>
          <c:order val="1"/>
          <c:tx>
            <c:v>Series2</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A-29F2-4D4D-9F13-8AFC13A78D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C-29F2-4D4D-9F13-8AFC13A78D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E-29F2-4D4D-9F13-8AFC13A78D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0-29F2-4D4D-9F13-8AFC13A78D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2-29F2-4D4D-9F13-8AFC13A78D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4-29F2-4D4D-9F13-8AFC13A78D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6-29F2-4D4D-9F13-8AFC13A78D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8-29F2-4D4D-9F13-8AFC13A78D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A-29F2-4D4D-9F13-8AFC13A78D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C-29F2-4D4D-9F13-8AFC13A78D65}"/>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E-29F2-4D4D-9F13-8AFC13A78D65}"/>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30-29F2-4D4D-9F13-8AFC13A78D65}"/>
              </c:ext>
            </c:extLst>
          </c:dP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formatCode>General</c:formatCode>
              <c:ptCount val="12"/>
              <c:pt idx="0">
                <c:v>16.350000000000005</c:v>
              </c:pt>
              <c:pt idx="1">
                <c:v>5.1750000000000007</c:v>
              </c:pt>
              <c:pt idx="2">
                <c:v>6.9749999999999996</c:v>
              </c:pt>
              <c:pt idx="3">
                <c:v>3.2625000000000002</c:v>
              </c:pt>
              <c:pt idx="4">
                <c:v>13.600000000000005</c:v>
              </c:pt>
              <c:pt idx="5">
                <c:v>1.0375000000000001</c:v>
              </c:pt>
              <c:pt idx="6">
                <c:v>3.15</c:v>
              </c:pt>
              <c:pt idx="7">
                <c:v>2.9750000000000001</c:v>
              </c:pt>
              <c:pt idx="8">
                <c:v>0.63749999999999996</c:v>
              </c:pt>
              <c:pt idx="9">
                <c:v>1.0250000000000001</c:v>
              </c:pt>
              <c:pt idx="10">
                <c:v>3.5249999999999995</c:v>
              </c:pt>
              <c:pt idx="11">
                <c:v>2.2875000000000001</c:v>
              </c:pt>
            </c:numLit>
          </c:val>
          <c:extLst>
            <c:ext xmlns:c16="http://schemas.microsoft.com/office/drawing/2014/chart" uri="{C3380CC4-5D6E-409C-BE32-E72D297353CC}">
              <c16:uniqueId val="{00000031-29F2-4D4D-9F13-8AFC13A78D65}"/>
            </c:ext>
          </c:extLst>
        </c:ser>
        <c:ser>
          <c:idx val="2"/>
          <c:order val="2"/>
          <c:tx>
            <c:v>Series3</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33-29F2-4D4D-9F13-8AFC13A78D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35-29F2-4D4D-9F13-8AFC13A78D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37-29F2-4D4D-9F13-8AFC13A78D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39-29F2-4D4D-9F13-8AFC13A78D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3B-29F2-4D4D-9F13-8AFC13A78D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3D-29F2-4D4D-9F13-8AFC13A78D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3F-29F2-4D4D-9F13-8AFC13A78D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41-29F2-4D4D-9F13-8AFC13A78D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43-29F2-4D4D-9F13-8AFC13A78D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45-29F2-4D4D-9F13-8AFC13A78D65}"/>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47-29F2-4D4D-9F13-8AFC13A78D65}"/>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49-29F2-4D4D-9F13-8AFC13A78D65}"/>
              </c:ext>
            </c:extLst>
          </c:dP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formatCode>General</c:formatCode>
              <c:ptCount val="12"/>
              <c:pt idx="0">
                <c:v>13.533333333333335</c:v>
              </c:pt>
              <c:pt idx="1">
                <c:v>4.4428571428571439</c:v>
              </c:pt>
              <c:pt idx="2">
                <c:v>6.4571428571428573</c:v>
              </c:pt>
              <c:pt idx="3">
                <c:v>10.100000000000001</c:v>
              </c:pt>
              <c:pt idx="4">
                <c:v>7.8358974358974365</c:v>
              </c:pt>
              <c:pt idx="5">
                <c:v>1.7666666666666666</c:v>
              </c:pt>
              <c:pt idx="6">
                <c:v>0.8</c:v>
              </c:pt>
              <c:pt idx="7">
                <c:v>3.5538461538461541</c:v>
              </c:pt>
              <c:pt idx="8">
                <c:v>2.8800000000000008</c:v>
              </c:pt>
              <c:pt idx="9">
                <c:v>1.9158974358974357</c:v>
              </c:pt>
              <c:pt idx="10">
                <c:v>3.5538461538461545</c:v>
              </c:pt>
              <c:pt idx="11">
                <c:v>3.160512820512821</c:v>
              </c:pt>
            </c:numLit>
          </c:val>
          <c:extLst>
            <c:ext xmlns:c16="http://schemas.microsoft.com/office/drawing/2014/chart" uri="{C3380CC4-5D6E-409C-BE32-E72D297353CC}">
              <c16:uniqueId val="{0000004A-29F2-4D4D-9F13-8AFC13A78D65}"/>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v>BA1</c:v>
          </c:tx>
          <c:spPr>
            <a:solidFill>
              <a:schemeClr val="accent1"/>
            </a:solidFill>
            <a:ln>
              <a:noFill/>
            </a:ln>
            <a:effectLst/>
          </c:spPr>
          <c:invertIfNegative val="0"/>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formatCode>General</c:formatCode>
              <c:ptCount val="12"/>
              <c:pt idx="0">
                <c:v>22.602500000000006</c:v>
              </c:pt>
              <c:pt idx="1">
                <c:v>7.83</c:v>
              </c:pt>
              <c:pt idx="2">
                <c:v>7.8900000000000006</c:v>
              </c:pt>
              <c:pt idx="3">
                <c:v>3.2624999999999997</c:v>
              </c:pt>
              <c:pt idx="4">
                <c:v>5.9625000000000004</c:v>
              </c:pt>
              <c:pt idx="5">
                <c:v>0.71250000000000002</c:v>
              </c:pt>
              <c:pt idx="6">
                <c:v>2.6999999999999997</c:v>
              </c:pt>
              <c:pt idx="7">
                <c:v>1.6</c:v>
              </c:pt>
              <c:pt idx="8">
                <c:v>0.4</c:v>
              </c:pt>
              <c:pt idx="9">
                <c:v>0</c:v>
              </c:pt>
              <c:pt idx="10">
                <c:v>3.2399999999999998</c:v>
              </c:pt>
              <c:pt idx="11">
                <c:v>3.8</c:v>
              </c:pt>
            </c:numLit>
          </c:val>
          <c:extLst>
            <c:ext xmlns:c16="http://schemas.microsoft.com/office/drawing/2014/chart" uri="{C3380CC4-5D6E-409C-BE32-E72D297353CC}">
              <c16:uniqueId val="{00000000-6369-9F4E-8638-479903A75B92}"/>
            </c:ext>
          </c:extLst>
        </c:ser>
        <c:ser>
          <c:idx val="1"/>
          <c:order val="1"/>
          <c:tx>
            <c:v>BA2</c:v>
          </c:tx>
          <c:spPr>
            <a:solidFill>
              <a:schemeClr val="accent2"/>
            </a:solidFill>
            <a:ln>
              <a:noFill/>
            </a:ln>
            <a:effectLst/>
          </c:spPr>
          <c:invertIfNegative val="0"/>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formatCode>General</c:formatCode>
              <c:ptCount val="12"/>
              <c:pt idx="0">
                <c:v>16.350000000000005</c:v>
              </c:pt>
              <c:pt idx="1">
                <c:v>5.1750000000000007</c:v>
              </c:pt>
              <c:pt idx="2">
                <c:v>6.9749999999999996</c:v>
              </c:pt>
              <c:pt idx="3">
                <c:v>3.2625000000000002</c:v>
              </c:pt>
              <c:pt idx="4">
                <c:v>13.600000000000005</c:v>
              </c:pt>
              <c:pt idx="5">
                <c:v>1.0375000000000001</c:v>
              </c:pt>
              <c:pt idx="6">
                <c:v>3.15</c:v>
              </c:pt>
              <c:pt idx="7">
                <c:v>2.9750000000000001</c:v>
              </c:pt>
              <c:pt idx="8">
                <c:v>0.63749999999999996</c:v>
              </c:pt>
              <c:pt idx="9">
                <c:v>1.0250000000000001</c:v>
              </c:pt>
              <c:pt idx="10">
                <c:v>3.5249999999999995</c:v>
              </c:pt>
              <c:pt idx="11">
                <c:v>2.2875000000000001</c:v>
              </c:pt>
            </c:numLit>
          </c:val>
          <c:extLst>
            <c:ext xmlns:c16="http://schemas.microsoft.com/office/drawing/2014/chart" uri="{C3380CC4-5D6E-409C-BE32-E72D297353CC}">
              <c16:uniqueId val="{00000001-6369-9F4E-8638-479903A75B92}"/>
            </c:ext>
          </c:extLst>
        </c:ser>
        <c:ser>
          <c:idx val="2"/>
          <c:order val="2"/>
          <c:tx>
            <c:v>BA3</c:v>
          </c:tx>
          <c:spPr>
            <a:solidFill>
              <a:schemeClr val="accent3"/>
            </a:solidFill>
            <a:ln>
              <a:noFill/>
            </a:ln>
            <a:effectLst/>
          </c:spPr>
          <c:invertIfNegative val="0"/>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formatCode>General</c:formatCode>
              <c:ptCount val="12"/>
              <c:pt idx="0">
                <c:v>13.533333333333335</c:v>
              </c:pt>
              <c:pt idx="1">
                <c:v>4.4428571428571439</c:v>
              </c:pt>
              <c:pt idx="2">
                <c:v>6.4571428571428573</c:v>
              </c:pt>
              <c:pt idx="3">
                <c:v>10.100000000000001</c:v>
              </c:pt>
              <c:pt idx="4">
                <c:v>7.8358974358974365</c:v>
              </c:pt>
              <c:pt idx="5">
                <c:v>1.7666666666666666</c:v>
              </c:pt>
              <c:pt idx="6">
                <c:v>0.8</c:v>
              </c:pt>
              <c:pt idx="7">
                <c:v>3.5538461538461541</c:v>
              </c:pt>
              <c:pt idx="8">
                <c:v>2.8800000000000008</c:v>
              </c:pt>
              <c:pt idx="9">
                <c:v>1.9158974358974357</c:v>
              </c:pt>
              <c:pt idx="10">
                <c:v>3.5538461538461545</c:v>
              </c:pt>
              <c:pt idx="11">
                <c:v>3.160512820512821</c:v>
              </c:pt>
            </c:numLit>
          </c:val>
          <c:extLst>
            <c:ext xmlns:c16="http://schemas.microsoft.com/office/drawing/2014/chart" uri="{C3380CC4-5D6E-409C-BE32-E72D297353CC}">
              <c16:uniqueId val="{00000002-6369-9F4E-8638-479903A75B92}"/>
            </c:ext>
          </c:extLst>
        </c:ser>
        <c:dLbls>
          <c:showLegendKey val="0"/>
          <c:showVal val="0"/>
          <c:showCatName val="0"/>
          <c:showSerName val="0"/>
          <c:showPercent val="0"/>
          <c:showBubbleSize val="0"/>
        </c:dLbls>
        <c:gapWidth val="182"/>
        <c:overlap val="100"/>
        <c:axId val="1038764831"/>
        <c:axId val="1042777439"/>
      </c:barChart>
      <c:catAx>
        <c:axId val="103876483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042777439"/>
        <c:crosses val="autoZero"/>
        <c:auto val="1"/>
        <c:lblAlgn val="ctr"/>
        <c:lblOffset val="100"/>
        <c:noMultiLvlLbl val="0"/>
      </c:catAx>
      <c:valAx>
        <c:axId val="104277743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03876483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[4. Programme Spreadsheet.xlsx]Clusters!Draaitabel1</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Clusters!$B$3:$B$4</c:f>
              <c:strCache>
                <c:ptCount val="1"/>
                <c:pt idx="0">
                  <c:v>Contextualisation and reflection</c:v>
                </c:pt>
              </c:strCache>
            </c:strRef>
          </c:tx>
          <c:spPr>
            <a:solidFill>
              <a:schemeClr val="accent1"/>
            </a:solidFill>
            <a:ln>
              <a:noFill/>
            </a:ln>
            <a:effectLst/>
          </c:spPr>
          <c:invertIfNegative val="0"/>
          <c:cat>
            <c:strRef>
              <c:f>Clusters!$A$5:$A$8</c:f>
              <c:strCache>
                <c:ptCount val="3"/>
                <c:pt idx="0">
                  <c:v>BA1</c:v>
                </c:pt>
                <c:pt idx="1">
                  <c:v>BA2</c:v>
                </c:pt>
                <c:pt idx="2">
                  <c:v>BA3</c:v>
                </c:pt>
              </c:strCache>
            </c:strRef>
          </c:cat>
          <c:val>
            <c:numRef>
              <c:f>Clusters!$B$5:$B$8</c:f>
              <c:numCache>
                <c:formatCode>0%</c:formatCode>
                <c:ptCount val="3"/>
                <c:pt idx="0">
                  <c:v>4.2553191489361701E-2</c:v>
                </c:pt>
                <c:pt idx="1">
                  <c:v>8.6792452830188674E-2</c:v>
                </c:pt>
                <c:pt idx="2">
                  <c:v>0.10320284697508897</c:v>
                </c:pt>
              </c:numCache>
            </c:numRef>
          </c:val>
          <c:extLst>
            <c:ext xmlns:c16="http://schemas.microsoft.com/office/drawing/2014/chart" uri="{C3380CC4-5D6E-409C-BE32-E72D297353CC}">
              <c16:uniqueId val="{00000000-2084-0848-9A43-77DD7017D31D}"/>
            </c:ext>
          </c:extLst>
        </c:ser>
        <c:ser>
          <c:idx val="1"/>
          <c:order val="1"/>
          <c:tx>
            <c:strRef>
              <c:f>Clusters!$C$3:$C$4</c:f>
              <c:strCache>
                <c:ptCount val="1"/>
                <c:pt idx="0">
                  <c:v>Artistic Practice</c:v>
                </c:pt>
              </c:strCache>
            </c:strRef>
          </c:tx>
          <c:spPr>
            <a:solidFill>
              <a:schemeClr val="accent2"/>
            </a:solidFill>
            <a:ln>
              <a:noFill/>
            </a:ln>
            <a:effectLst/>
          </c:spPr>
          <c:invertIfNegative val="0"/>
          <c:cat>
            <c:strRef>
              <c:f>Clusters!$A$5:$A$8</c:f>
              <c:strCache>
                <c:ptCount val="3"/>
                <c:pt idx="0">
                  <c:v>BA1</c:v>
                </c:pt>
                <c:pt idx="1">
                  <c:v>BA2</c:v>
                </c:pt>
                <c:pt idx="2">
                  <c:v>BA3</c:v>
                </c:pt>
              </c:strCache>
            </c:strRef>
          </c:cat>
          <c:val>
            <c:numRef>
              <c:f>Clusters!$C$5:$C$8</c:f>
              <c:numCache>
                <c:formatCode>0%</c:formatCode>
                <c:ptCount val="3"/>
                <c:pt idx="0">
                  <c:v>0.23829787234042554</c:v>
                </c:pt>
                <c:pt idx="1">
                  <c:v>0.34339622641509432</c:v>
                </c:pt>
                <c:pt idx="2">
                  <c:v>0.42348754448398579</c:v>
                </c:pt>
              </c:numCache>
            </c:numRef>
          </c:val>
          <c:extLst>
            <c:ext xmlns:c16="http://schemas.microsoft.com/office/drawing/2014/chart" uri="{C3380CC4-5D6E-409C-BE32-E72D297353CC}">
              <c16:uniqueId val="{00000001-2084-0848-9A43-77DD7017D31D}"/>
            </c:ext>
          </c:extLst>
        </c:ser>
        <c:ser>
          <c:idx val="2"/>
          <c:order val="2"/>
          <c:tx>
            <c:strRef>
              <c:f>Clusters!$D$3:$D$4</c:f>
              <c:strCache>
                <c:ptCount val="1"/>
                <c:pt idx="0">
                  <c:v>Training and skill development</c:v>
                </c:pt>
              </c:strCache>
            </c:strRef>
          </c:tx>
          <c:spPr>
            <a:solidFill>
              <a:schemeClr val="accent3"/>
            </a:solidFill>
            <a:ln>
              <a:noFill/>
            </a:ln>
            <a:effectLst/>
          </c:spPr>
          <c:invertIfNegative val="0"/>
          <c:cat>
            <c:strRef>
              <c:f>Clusters!$A$5:$A$8</c:f>
              <c:strCache>
                <c:ptCount val="3"/>
                <c:pt idx="0">
                  <c:v>BA1</c:v>
                </c:pt>
                <c:pt idx="1">
                  <c:v>BA2</c:v>
                </c:pt>
                <c:pt idx="2">
                  <c:v>BA3</c:v>
                </c:pt>
              </c:strCache>
            </c:strRef>
          </c:cat>
          <c:val>
            <c:numRef>
              <c:f>Clusters!$D$5:$D$8</c:f>
              <c:numCache>
                <c:formatCode>0%</c:formatCode>
                <c:ptCount val="3"/>
                <c:pt idx="0">
                  <c:v>0.7191489361702128</c:v>
                </c:pt>
                <c:pt idx="1">
                  <c:v>0.56981132075471697</c:v>
                </c:pt>
                <c:pt idx="2">
                  <c:v>0.47330960854092524</c:v>
                </c:pt>
              </c:numCache>
            </c:numRef>
          </c:val>
          <c:extLst>
            <c:ext xmlns:c16="http://schemas.microsoft.com/office/drawing/2014/chart" uri="{C3380CC4-5D6E-409C-BE32-E72D297353CC}">
              <c16:uniqueId val="{00000002-2084-0848-9A43-77DD7017D31D}"/>
            </c:ext>
          </c:extLst>
        </c:ser>
        <c:dLbls>
          <c:showLegendKey val="0"/>
          <c:showVal val="0"/>
          <c:showCatName val="0"/>
          <c:showSerName val="0"/>
          <c:showPercent val="0"/>
          <c:showBubbleSize val="0"/>
        </c:dLbls>
        <c:gapWidth val="150"/>
        <c:overlap val="100"/>
        <c:axId val="1149466527"/>
        <c:axId val="1149428687"/>
      </c:barChart>
      <c:catAx>
        <c:axId val="11494665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149428687"/>
        <c:crosses val="autoZero"/>
        <c:auto val="1"/>
        <c:lblAlgn val="ctr"/>
        <c:lblOffset val="100"/>
        <c:noMultiLvlLbl val="0"/>
      </c:catAx>
      <c:valAx>
        <c:axId val="114942868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14946652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Cluster Weight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ivotFmts>
      <c:pivotFmt>
        <c:idx val="0"/>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nl-BE"/>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lumMod val="40000"/>
              <a:lumOff val="60000"/>
            </a:schemeClr>
          </a:solidFill>
          <a:ln>
            <a:noFill/>
          </a:ln>
          <a:effectLst/>
        </c:spPr>
      </c:pivotFmt>
      <c:pivotFmt>
        <c:idx val="2"/>
        <c:spPr>
          <a:solidFill>
            <a:schemeClr val="accent1">
              <a:lumMod val="60000"/>
              <a:lumOff val="40000"/>
            </a:schemeClr>
          </a:solidFill>
          <a:ln>
            <a:noFill/>
          </a:ln>
          <a:effectLst/>
        </c:spPr>
      </c:pivotFmt>
      <c:pivotFmt>
        <c:idx val="3"/>
        <c:spPr>
          <a:solidFill>
            <a:schemeClr val="accent6"/>
          </a:solidFill>
          <a:ln>
            <a:noFill/>
          </a:ln>
          <a:effectLst/>
        </c:spPr>
      </c:pivotFmt>
      <c:pivotFmt>
        <c:idx val="4"/>
        <c:spPr>
          <a:solidFill>
            <a:schemeClr val="accent6">
              <a:lumMod val="60000"/>
              <a:lumOff val="40000"/>
            </a:schemeClr>
          </a:solidFill>
          <a:ln>
            <a:noFill/>
          </a:ln>
          <a:effectLst/>
        </c:spPr>
      </c:pivotFmt>
      <c:pivotFmt>
        <c:idx val="5"/>
        <c:spPr>
          <a:solidFill>
            <a:schemeClr val="accent6">
              <a:lumMod val="75000"/>
            </a:schemeClr>
          </a:solidFill>
          <a:ln>
            <a:noFill/>
          </a:ln>
          <a:effectLst/>
        </c:spPr>
      </c:pivotFmt>
      <c:pivotFmt>
        <c:idx val="6"/>
        <c:spPr>
          <a:solidFill>
            <a:srgbClr val="FF0000"/>
          </a:solidFill>
          <a:ln>
            <a:noFill/>
          </a:ln>
          <a:effectLst/>
        </c:spPr>
      </c:pivotFmt>
      <c:pivotFmt>
        <c:idx val="7"/>
        <c:spPr>
          <a:solidFill>
            <a:srgbClr val="9E371B"/>
          </a:solidFill>
          <a:ln>
            <a:noFill/>
          </a:ln>
          <a:effectLst/>
        </c:spPr>
      </c:pivotFmt>
      <c:pivotFmt>
        <c:idx val="8"/>
        <c:spPr>
          <a:solidFill>
            <a:srgbClr val="7A1712"/>
          </a:solidFill>
          <a:ln>
            <a:noFill/>
          </a:ln>
          <a:effectLst/>
        </c:spP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showLegendKey val="1"/>
          <c:showVal val="1"/>
          <c:showCatName val="1"/>
          <c:showSerName val="1"/>
          <c:showPercent val="1"/>
          <c:showBubbleSize val="1"/>
          <c:extLst>
            <c:ext xmlns:c15="http://schemas.microsoft.com/office/drawing/2012/chart" uri="{CE6537A1-D6FC-4f65-9D91-7224C49458BB}"/>
          </c:extLst>
        </c:dLbl>
      </c:pivotFmt>
      <c:pivotFmt>
        <c:idx val="9"/>
        <c:spPr>
          <a:solidFill>
            <a:schemeClr val="accent4"/>
          </a:solidFill>
          <a:ln>
            <a:noFill/>
          </a:ln>
          <a:effectLst/>
        </c:spPr>
      </c:pivotFmt>
      <c:pivotFmt>
        <c:idx val="10"/>
        <c:spPr>
          <a:solidFill>
            <a:schemeClr val="accent4">
              <a:lumMod val="40000"/>
              <a:lumOff val="60000"/>
            </a:schemeClr>
          </a:solidFill>
          <a:ln>
            <a:noFill/>
          </a:ln>
          <a:effectLst/>
        </c:spPr>
      </c:pivotFmt>
      <c:pivotFmt>
        <c:idx val="11"/>
        <c:spPr>
          <a:solidFill>
            <a:schemeClr val="accent4">
              <a:lumMod val="75000"/>
            </a:schemeClr>
          </a:solidFill>
          <a:ln>
            <a:noFill/>
          </a:ln>
          <a:effectLst/>
        </c:spPr>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
        <c:idx val="18"/>
        <c:spPr>
          <a:solidFill>
            <a:schemeClr val="accent1"/>
          </a:solidFill>
          <a:ln>
            <a:noFill/>
          </a:ln>
          <a:effectLst/>
        </c:spPr>
      </c:pivotFmt>
      <c:pivotFmt>
        <c:idx val="19"/>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nl-BE"/>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pivotFmt>
      <c:pivotFmt>
        <c:idx val="21"/>
        <c:spPr>
          <a:solidFill>
            <a:schemeClr val="accent1"/>
          </a:solidFill>
          <a:ln>
            <a:noFill/>
          </a:ln>
          <a:effectLst/>
        </c:spPr>
      </c:pivotFmt>
      <c:pivotFmt>
        <c:idx val="22"/>
        <c:spPr>
          <a:solidFill>
            <a:schemeClr val="accent1"/>
          </a:solidFill>
          <a:ln>
            <a:noFill/>
          </a:ln>
          <a:effectLst/>
        </c:spPr>
      </c:pivotFmt>
      <c:pivotFmt>
        <c:idx val="23"/>
        <c:spPr>
          <a:solidFill>
            <a:schemeClr val="accent1"/>
          </a:solidFill>
          <a:ln>
            <a:noFill/>
          </a:ln>
          <a:effectLst/>
        </c:spPr>
      </c:pivotFmt>
      <c:pivotFmt>
        <c:idx val="24"/>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nl-BE"/>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pivotFmt>
      <c:pivotFmt>
        <c:idx val="26"/>
        <c:spPr>
          <a:solidFill>
            <a:schemeClr val="accent1"/>
          </a:solidFill>
          <a:ln>
            <a:noFill/>
          </a:ln>
          <a:effectLst/>
        </c:spPr>
      </c:pivotFmt>
      <c:pivotFmt>
        <c:idx val="27"/>
        <c:spPr>
          <a:solidFill>
            <a:schemeClr val="accent1"/>
          </a:solidFill>
          <a:ln>
            <a:noFill/>
          </a:ln>
          <a:effectLst/>
        </c:spPr>
      </c:pivotFmt>
      <c:pivotFmt>
        <c:idx val="28"/>
        <c:spPr>
          <a:solidFill>
            <a:schemeClr val="accent1"/>
          </a:solidFill>
          <a:ln>
            <a:noFill/>
          </a:ln>
          <a:effectLst/>
        </c:spPr>
      </c:pivotFmt>
    </c:pivotFmts>
    <c:plotArea>
      <c:layout/>
      <c:pieChart>
        <c:varyColors val="1"/>
        <c:ser>
          <c:idx val="0"/>
          <c:order val="0"/>
          <c:tx>
            <c:v>Total</c:v>
          </c:tx>
          <c:dPt>
            <c:idx val="0"/>
            <c:bubble3D val="0"/>
            <c:spPr>
              <a:solidFill>
                <a:schemeClr val="accent1"/>
              </a:solidFill>
              <a:ln>
                <a:noFill/>
              </a:ln>
              <a:effectLst/>
            </c:spPr>
            <c:extLst>
              <c:ext xmlns:c16="http://schemas.microsoft.com/office/drawing/2014/chart" uri="{C3380CC4-5D6E-409C-BE32-E72D297353CC}">
                <c16:uniqueId val="{00000001-8685-954C-861C-FCCD1143A9B0}"/>
              </c:ext>
            </c:extLst>
          </c:dPt>
          <c:dPt>
            <c:idx val="1"/>
            <c:bubble3D val="0"/>
            <c:spPr>
              <a:solidFill>
                <a:schemeClr val="accent2"/>
              </a:solidFill>
              <a:ln>
                <a:noFill/>
              </a:ln>
              <a:effectLst/>
            </c:spPr>
            <c:extLst>
              <c:ext xmlns:c16="http://schemas.microsoft.com/office/drawing/2014/chart" uri="{C3380CC4-5D6E-409C-BE32-E72D297353CC}">
                <c16:uniqueId val="{00000003-8685-954C-861C-FCCD1143A9B0}"/>
              </c:ext>
            </c:extLst>
          </c:dPt>
          <c:dPt>
            <c:idx val="2"/>
            <c:bubble3D val="0"/>
            <c:spPr>
              <a:solidFill>
                <a:schemeClr val="accent3"/>
              </a:solidFill>
              <a:ln>
                <a:noFill/>
              </a:ln>
              <a:effectLst/>
            </c:spPr>
            <c:extLst>
              <c:ext xmlns:c16="http://schemas.microsoft.com/office/drawing/2014/chart" uri="{C3380CC4-5D6E-409C-BE32-E72D297353CC}">
                <c16:uniqueId val="{00000005-8685-954C-861C-FCCD1143A9B0}"/>
              </c:ext>
            </c:extLst>
          </c:dPt>
          <c:dPt>
            <c:idx val="3"/>
            <c:bubble3D val="0"/>
            <c:spPr>
              <a:solidFill>
                <a:schemeClr val="accent4"/>
              </a:solidFill>
              <a:ln>
                <a:noFill/>
              </a:ln>
              <a:effectLst/>
            </c:spPr>
            <c:extLst>
              <c:ext xmlns:c16="http://schemas.microsoft.com/office/drawing/2014/chart" uri="{C3380CC4-5D6E-409C-BE32-E72D297353CC}">
                <c16:uniqueId val="{00000007-8685-954C-861C-FCCD1143A9B0}"/>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nl-BE"/>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4"/>
              <c:pt idx="0">
                <c:v>Artistic Practice</c:v>
              </c:pt>
              <c:pt idx="1">
                <c:v>Contextualisation and reflection</c:v>
              </c:pt>
              <c:pt idx="2">
                <c:v>Personal skills</c:v>
              </c:pt>
              <c:pt idx="3">
                <c:v>Training and skill development</c:v>
              </c:pt>
            </c:strLit>
          </c:cat>
          <c:val>
            <c:numLit>
              <c:formatCode>General</c:formatCode>
              <c:ptCount val="4"/>
              <c:pt idx="0">
                <c:v>0.27809977260441654</c:v>
              </c:pt>
              <c:pt idx="1">
                <c:v>9.8891895141895211E-2</c:v>
              </c:pt>
              <c:pt idx="2">
                <c:v>0.13594793858532253</c:v>
              </c:pt>
              <c:pt idx="3">
                <c:v>0.48706039366836562</c:v>
              </c:pt>
            </c:numLit>
          </c:val>
          <c:extLst>
            <c:ext xmlns:c16="http://schemas.microsoft.com/office/drawing/2014/chart" uri="{C3380CC4-5D6E-409C-BE32-E72D297353CC}">
              <c16:uniqueId val="{00000008-8685-954C-861C-FCCD1143A9B0}"/>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Cluster OLR relationship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Total</c:v>
          </c:tx>
          <c:spPr>
            <a:solidFill>
              <a:schemeClr val="accent1"/>
            </a:solidFill>
            <a:ln>
              <a:noFill/>
            </a:ln>
            <a:effectLst/>
          </c:spPr>
          <c:invertIfNegative val="0"/>
          <c:cat>
            <c:strLit>
              <c:ptCount val="12"/>
              <c:pt idx="0">
                <c:v>Training and skill development 1</c:v>
              </c:pt>
              <c:pt idx="1">
                <c:v>Training and skill development 2</c:v>
              </c:pt>
              <c:pt idx="2">
                <c:v>Training and skill development 3</c:v>
              </c:pt>
              <c:pt idx="3">
                <c:v>Artistic Practice 4</c:v>
              </c:pt>
              <c:pt idx="4">
                <c:v>Artistic Practice 5</c:v>
              </c:pt>
              <c:pt idx="5">
                <c:v>Artistic Practice 6</c:v>
              </c:pt>
              <c:pt idx="6">
                <c:v>Contextualisation and reflection 7</c:v>
              </c:pt>
              <c:pt idx="7">
                <c:v>Contextualisation and reflection 8</c:v>
              </c:pt>
              <c:pt idx="8">
                <c:v>Contextualisation and reflection 9</c:v>
              </c:pt>
              <c:pt idx="9">
                <c:v>Personal skills 10</c:v>
              </c:pt>
              <c:pt idx="10">
                <c:v>Personal skills 11</c:v>
              </c:pt>
              <c:pt idx="11">
                <c:v>Personal skills 12</c:v>
              </c:pt>
            </c:strLit>
          </c:cat>
          <c:val>
            <c:numLit>
              <c:formatCode>General</c:formatCode>
              <c:ptCount val="12"/>
              <c:pt idx="0">
                <c:v>0.29073373700889188</c:v>
              </c:pt>
              <c:pt idx="1">
                <c:v>8.4627232073052477E-2</c:v>
              </c:pt>
              <c:pt idx="2">
                <c:v>0.11169942458642147</c:v>
              </c:pt>
              <c:pt idx="3">
                <c:v>0.11749032507739934</c:v>
              </c:pt>
              <c:pt idx="4">
                <c:v>0.13463143338143332</c:v>
              </c:pt>
              <c:pt idx="5">
                <c:v>2.5978014145583799E-2</c:v>
              </c:pt>
              <c:pt idx="6">
                <c:v>3.2362313612313606E-2</c:v>
              </c:pt>
              <c:pt idx="7">
                <c:v>4.2581770081770075E-2</c:v>
              </c:pt>
              <c:pt idx="8">
                <c:v>2.3947811447811444E-2</c:v>
              </c:pt>
              <c:pt idx="9">
                <c:v>2.4374098124098117E-2</c:v>
              </c:pt>
              <c:pt idx="10">
                <c:v>5.248717083856403E-2</c:v>
              </c:pt>
              <c:pt idx="11">
                <c:v>5.9086669622660327E-2</c:v>
              </c:pt>
            </c:numLit>
          </c:val>
          <c:extLst>
            <c:ext xmlns:c16="http://schemas.microsoft.com/office/drawing/2014/chart" uri="{C3380CC4-5D6E-409C-BE32-E72D297353CC}">
              <c16:uniqueId val="{00000000-D5CA-DB44-AD9E-D19EE2EB5FBB}"/>
            </c:ext>
          </c:extLst>
        </c:ser>
        <c:dLbls>
          <c:showLegendKey val="0"/>
          <c:showVal val="0"/>
          <c:showCatName val="0"/>
          <c:showSerName val="0"/>
          <c:showPercent val="0"/>
          <c:showBubbleSize val="0"/>
        </c:dLbls>
        <c:gapWidth val="219"/>
        <c:overlap val="-27"/>
        <c:axId val="807379952"/>
        <c:axId val="807313616"/>
      </c:barChart>
      <c:catAx>
        <c:axId val="80737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07313616"/>
        <c:crosses val="autoZero"/>
        <c:auto val="1"/>
        <c:lblAlgn val="ctr"/>
        <c:lblOffset val="100"/>
        <c:noMultiLvlLbl val="0"/>
      </c:catAx>
      <c:valAx>
        <c:axId val="807313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073799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[4. Programme Spreadsheet.xlsx]Teaching methods!Draaitabel7</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Diversity of teaching methods, 2019-2020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s>
    <c:plotArea>
      <c:layout/>
      <c:pieChart>
        <c:varyColors val="1"/>
        <c:ser>
          <c:idx val="0"/>
          <c:order val="0"/>
          <c:tx>
            <c:strRef>
              <c:f>'Teaching methods'!$B$3</c:f>
              <c:strCache>
                <c:ptCount val="1"/>
                <c:pt idx="0">
                  <c:v>Totaal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031-1944-B88C-9DDA8895475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031-1944-B88C-9DDA8895475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031-1944-B88C-9DDA8895475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031-1944-B88C-9DDA8895475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031-1944-B88C-9DDA8895475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031-1944-B88C-9DDA8895475E}"/>
              </c:ext>
            </c:extLst>
          </c:dPt>
          <c:cat>
            <c:strRef>
              <c:f>'Teaching methods'!$A$4:$A$10</c:f>
              <c:strCache>
                <c:ptCount val="6"/>
                <c:pt idx="0">
                  <c:v>Artistic practice</c:v>
                </c:pt>
                <c:pt idx="1">
                  <c:v>Collaborative learning/mentoring</c:v>
                </c:pt>
                <c:pt idx="2">
                  <c:v>Lectures and / or seminars</c:v>
                </c:pt>
                <c:pt idx="3">
                  <c:v>Self-study</c:v>
                </c:pt>
                <c:pt idx="4">
                  <c:v>Studio practice and/or training</c:v>
                </c:pt>
                <c:pt idx="5">
                  <c:v>Workplace learning and/or internship</c:v>
                </c:pt>
              </c:strCache>
            </c:strRef>
          </c:cat>
          <c:val>
            <c:numRef>
              <c:f>'Teaching methods'!$B$4:$B$10</c:f>
              <c:numCache>
                <c:formatCode>0%</c:formatCode>
                <c:ptCount val="6"/>
                <c:pt idx="0">
                  <c:v>0.17307692307692307</c:v>
                </c:pt>
                <c:pt idx="1">
                  <c:v>0.14102564102564102</c:v>
                </c:pt>
                <c:pt idx="2">
                  <c:v>3.8461538461538464E-2</c:v>
                </c:pt>
                <c:pt idx="3">
                  <c:v>0.37179487179487181</c:v>
                </c:pt>
                <c:pt idx="4">
                  <c:v>0.26923076923076922</c:v>
                </c:pt>
                <c:pt idx="5">
                  <c:v>6.41025641025641E-3</c:v>
                </c:pt>
              </c:numCache>
            </c:numRef>
          </c:val>
          <c:extLst>
            <c:ext xmlns:c16="http://schemas.microsoft.com/office/drawing/2014/chart" uri="{C3380CC4-5D6E-409C-BE32-E72D297353CC}">
              <c16:uniqueId val="{00000000-4221-9E41-A374-80ABA982EEDF}"/>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[4. Programme Spreadsheet.xlsx]Teaching methods!Draaitabel8</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'Teaching methods'!$B$20:$B$21</c:f>
              <c:strCache>
                <c:ptCount val="1"/>
                <c:pt idx="0">
                  <c:v>Artistic practice</c:v>
                </c:pt>
              </c:strCache>
            </c:strRef>
          </c:tx>
          <c:spPr>
            <a:solidFill>
              <a:schemeClr val="accent1"/>
            </a:solidFill>
            <a:ln>
              <a:noFill/>
            </a:ln>
            <a:effectLst/>
          </c:spPr>
          <c:invertIfNegative val="0"/>
          <c:cat>
            <c:strRef>
              <c:f>'Teaching methods'!$A$22:$A$25</c:f>
              <c:strCache>
                <c:ptCount val="3"/>
                <c:pt idx="0">
                  <c:v>BA1</c:v>
                </c:pt>
                <c:pt idx="1">
                  <c:v>BA2</c:v>
                </c:pt>
                <c:pt idx="2">
                  <c:v>BA3</c:v>
                </c:pt>
              </c:strCache>
            </c:strRef>
          </c:cat>
          <c:val>
            <c:numRef>
              <c:f>'Teaching methods'!$B$22:$B$25</c:f>
              <c:numCache>
                <c:formatCode>0%</c:formatCode>
                <c:ptCount val="3"/>
                <c:pt idx="0">
                  <c:v>0.13461538461538461</c:v>
                </c:pt>
                <c:pt idx="1">
                  <c:v>0.17307692307692307</c:v>
                </c:pt>
                <c:pt idx="2">
                  <c:v>0.21153846153846154</c:v>
                </c:pt>
              </c:numCache>
            </c:numRef>
          </c:val>
          <c:extLst>
            <c:ext xmlns:c16="http://schemas.microsoft.com/office/drawing/2014/chart" uri="{C3380CC4-5D6E-409C-BE32-E72D297353CC}">
              <c16:uniqueId val="{00000000-0AF1-7C47-9AA5-63B4FA1F2E9C}"/>
            </c:ext>
          </c:extLst>
        </c:ser>
        <c:ser>
          <c:idx val="1"/>
          <c:order val="1"/>
          <c:tx>
            <c:strRef>
              <c:f>'Teaching methods'!$C$20:$C$21</c:f>
              <c:strCache>
                <c:ptCount val="1"/>
                <c:pt idx="0">
                  <c:v>Collaborative learning/mentoring</c:v>
                </c:pt>
              </c:strCache>
            </c:strRef>
          </c:tx>
          <c:spPr>
            <a:solidFill>
              <a:schemeClr val="accent2"/>
            </a:solidFill>
            <a:ln>
              <a:noFill/>
            </a:ln>
            <a:effectLst/>
          </c:spPr>
          <c:invertIfNegative val="0"/>
          <c:cat>
            <c:strRef>
              <c:f>'Teaching methods'!$A$22:$A$25</c:f>
              <c:strCache>
                <c:ptCount val="3"/>
                <c:pt idx="0">
                  <c:v>BA1</c:v>
                </c:pt>
                <c:pt idx="1">
                  <c:v>BA2</c:v>
                </c:pt>
                <c:pt idx="2">
                  <c:v>BA3</c:v>
                </c:pt>
              </c:strCache>
            </c:strRef>
          </c:cat>
          <c:val>
            <c:numRef>
              <c:f>'Teaching methods'!$C$22:$C$25</c:f>
              <c:numCache>
                <c:formatCode>0%</c:formatCode>
                <c:ptCount val="3"/>
                <c:pt idx="0">
                  <c:v>9.6153846153846159E-2</c:v>
                </c:pt>
                <c:pt idx="1">
                  <c:v>9.6153846153846159E-2</c:v>
                </c:pt>
                <c:pt idx="2">
                  <c:v>0.23076923076923078</c:v>
                </c:pt>
              </c:numCache>
            </c:numRef>
          </c:val>
          <c:extLst>
            <c:ext xmlns:c16="http://schemas.microsoft.com/office/drawing/2014/chart" uri="{C3380CC4-5D6E-409C-BE32-E72D297353CC}">
              <c16:uniqueId val="{00000001-0AF1-7C47-9AA5-63B4FA1F2E9C}"/>
            </c:ext>
          </c:extLst>
        </c:ser>
        <c:ser>
          <c:idx val="2"/>
          <c:order val="2"/>
          <c:tx>
            <c:strRef>
              <c:f>'Teaching methods'!$D$20:$D$21</c:f>
              <c:strCache>
                <c:ptCount val="1"/>
                <c:pt idx="0">
                  <c:v>Lectures and / or seminars</c:v>
                </c:pt>
              </c:strCache>
            </c:strRef>
          </c:tx>
          <c:spPr>
            <a:solidFill>
              <a:schemeClr val="accent3"/>
            </a:solidFill>
            <a:ln>
              <a:noFill/>
            </a:ln>
            <a:effectLst/>
          </c:spPr>
          <c:invertIfNegative val="0"/>
          <c:cat>
            <c:strRef>
              <c:f>'Teaching methods'!$A$22:$A$25</c:f>
              <c:strCache>
                <c:ptCount val="3"/>
                <c:pt idx="0">
                  <c:v>BA1</c:v>
                </c:pt>
                <c:pt idx="1">
                  <c:v>BA2</c:v>
                </c:pt>
                <c:pt idx="2">
                  <c:v>BA3</c:v>
                </c:pt>
              </c:strCache>
            </c:strRef>
          </c:cat>
          <c:val>
            <c:numRef>
              <c:f>'Teaching methods'!$D$22:$D$25</c:f>
              <c:numCache>
                <c:formatCode>0%</c:formatCode>
                <c:ptCount val="3"/>
                <c:pt idx="0">
                  <c:v>3.8461538461538464E-2</c:v>
                </c:pt>
                <c:pt idx="1">
                  <c:v>3.8461538461538464E-2</c:v>
                </c:pt>
                <c:pt idx="2">
                  <c:v>3.8461538461538464E-2</c:v>
                </c:pt>
              </c:numCache>
            </c:numRef>
          </c:val>
          <c:extLst>
            <c:ext xmlns:c16="http://schemas.microsoft.com/office/drawing/2014/chart" uri="{C3380CC4-5D6E-409C-BE32-E72D297353CC}">
              <c16:uniqueId val="{00000002-0AF1-7C47-9AA5-63B4FA1F2E9C}"/>
            </c:ext>
          </c:extLst>
        </c:ser>
        <c:ser>
          <c:idx val="3"/>
          <c:order val="3"/>
          <c:tx>
            <c:strRef>
              <c:f>'Teaching methods'!$E$20:$E$21</c:f>
              <c:strCache>
                <c:ptCount val="1"/>
                <c:pt idx="0">
                  <c:v>Self-study</c:v>
                </c:pt>
              </c:strCache>
            </c:strRef>
          </c:tx>
          <c:spPr>
            <a:solidFill>
              <a:schemeClr val="accent4"/>
            </a:solidFill>
            <a:ln>
              <a:noFill/>
            </a:ln>
            <a:effectLst/>
          </c:spPr>
          <c:invertIfNegative val="0"/>
          <c:cat>
            <c:strRef>
              <c:f>'Teaching methods'!$A$22:$A$25</c:f>
              <c:strCache>
                <c:ptCount val="3"/>
                <c:pt idx="0">
                  <c:v>BA1</c:v>
                </c:pt>
                <c:pt idx="1">
                  <c:v>BA2</c:v>
                </c:pt>
                <c:pt idx="2">
                  <c:v>BA3</c:v>
                </c:pt>
              </c:strCache>
            </c:strRef>
          </c:cat>
          <c:val>
            <c:numRef>
              <c:f>'Teaching methods'!$E$22:$E$25</c:f>
              <c:numCache>
                <c:formatCode>0%</c:formatCode>
                <c:ptCount val="3"/>
                <c:pt idx="0">
                  <c:v>0.38461538461538464</c:v>
                </c:pt>
                <c:pt idx="1">
                  <c:v>0.36538461538461536</c:v>
                </c:pt>
                <c:pt idx="2">
                  <c:v>0.36538461538461536</c:v>
                </c:pt>
              </c:numCache>
            </c:numRef>
          </c:val>
          <c:extLst>
            <c:ext xmlns:c16="http://schemas.microsoft.com/office/drawing/2014/chart" uri="{C3380CC4-5D6E-409C-BE32-E72D297353CC}">
              <c16:uniqueId val="{00000003-0AF1-7C47-9AA5-63B4FA1F2E9C}"/>
            </c:ext>
          </c:extLst>
        </c:ser>
        <c:ser>
          <c:idx val="4"/>
          <c:order val="4"/>
          <c:tx>
            <c:strRef>
              <c:f>'Teaching methods'!$F$20:$F$21</c:f>
              <c:strCache>
                <c:ptCount val="1"/>
                <c:pt idx="0">
                  <c:v>Studio practice and/or training</c:v>
                </c:pt>
              </c:strCache>
            </c:strRef>
          </c:tx>
          <c:spPr>
            <a:solidFill>
              <a:schemeClr val="accent5"/>
            </a:solidFill>
            <a:ln>
              <a:noFill/>
            </a:ln>
            <a:effectLst/>
          </c:spPr>
          <c:invertIfNegative val="0"/>
          <c:cat>
            <c:strRef>
              <c:f>'Teaching methods'!$A$22:$A$25</c:f>
              <c:strCache>
                <c:ptCount val="3"/>
                <c:pt idx="0">
                  <c:v>BA1</c:v>
                </c:pt>
                <c:pt idx="1">
                  <c:v>BA2</c:v>
                </c:pt>
                <c:pt idx="2">
                  <c:v>BA3</c:v>
                </c:pt>
              </c:strCache>
            </c:strRef>
          </c:cat>
          <c:val>
            <c:numRef>
              <c:f>'Teaching methods'!$F$22:$F$25</c:f>
              <c:numCache>
                <c:formatCode>0%</c:formatCode>
                <c:ptCount val="3"/>
                <c:pt idx="0">
                  <c:v>0.34615384615384615</c:v>
                </c:pt>
                <c:pt idx="1">
                  <c:v>0.32692307692307693</c:v>
                </c:pt>
                <c:pt idx="2">
                  <c:v>0.13461538461538461</c:v>
                </c:pt>
              </c:numCache>
            </c:numRef>
          </c:val>
          <c:extLst>
            <c:ext xmlns:c16="http://schemas.microsoft.com/office/drawing/2014/chart" uri="{C3380CC4-5D6E-409C-BE32-E72D297353CC}">
              <c16:uniqueId val="{00000004-0AF1-7C47-9AA5-63B4FA1F2E9C}"/>
            </c:ext>
          </c:extLst>
        </c:ser>
        <c:ser>
          <c:idx val="5"/>
          <c:order val="5"/>
          <c:tx>
            <c:strRef>
              <c:f>'Teaching methods'!$G$20:$G$21</c:f>
              <c:strCache>
                <c:ptCount val="1"/>
                <c:pt idx="0">
                  <c:v>Workplace learning and/or internship</c:v>
                </c:pt>
              </c:strCache>
            </c:strRef>
          </c:tx>
          <c:spPr>
            <a:solidFill>
              <a:schemeClr val="accent6"/>
            </a:solidFill>
            <a:ln>
              <a:noFill/>
            </a:ln>
            <a:effectLst/>
          </c:spPr>
          <c:invertIfNegative val="0"/>
          <c:cat>
            <c:strRef>
              <c:f>'Teaching methods'!$A$22:$A$25</c:f>
              <c:strCache>
                <c:ptCount val="3"/>
                <c:pt idx="0">
                  <c:v>BA1</c:v>
                </c:pt>
                <c:pt idx="1">
                  <c:v>BA2</c:v>
                </c:pt>
                <c:pt idx="2">
                  <c:v>BA3</c:v>
                </c:pt>
              </c:strCache>
            </c:strRef>
          </c:cat>
          <c:val>
            <c:numRef>
              <c:f>'Teaching methods'!$G$22:$G$25</c:f>
              <c:numCache>
                <c:formatCode>0%</c:formatCode>
                <c:ptCount val="3"/>
                <c:pt idx="0">
                  <c:v>0</c:v>
                </c:pt>
                <c:pt idx="1">
                  <c:v>0</c:v>
                </c:pt>
                <c:pt idx="2">
                  <c:v>1.9230769230769232E-2</c:v>
                </c:pt>
              </c:numCache>
            </c:numRef>
          </c:val>
          <c:extLst>
            <c:ext xmlns:c16="http://schemas.microsoft.com/office/drawing/2014/chart" uri="{C3380CC4-5D6E-409C-BE32-E72D297353CC}">
              <c16:uniqueId val="{00000005-0AF1-7C47-9AA5-63B4FA1F2E9C}"/>
            </c:ext>
          </c:extLst>
        </c:ser>
        <c:dLbls>
          <c:showLegendKey val="0"/>
          <c:showVal val="0"/>
          <c:showCatName val="0"/>
          <c:showSerName val="0"/>
          <c:showPercent val="0"/>
          <c:showBubbleSize val="0"/>
        </c:dLbls>
        <c:gapWidth val="150"/>
        <c:overlap val="100"/>
        <c:axId val="1214961263"/>
        <c:axId val="1214949999"/>
      </c:barChart>
      <c:catAx>
        <c:axId val="12149612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214949999"/>
        <c:crosses val="autoZero"/>
        <c:auto val="1"/>
        <c:lblAlgn val="ctr"/>
        <c:lblOffset val="100"/>
        <c:noMultiLvlLbl val="0"/>
      </c:catAx>
      <c:valAx>
        <c:axId val="121494999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21496126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BA1</c:v>
          </c:tx>
          <c:spPr>
            <a:solidFill>
              <a:schemeClr val="accent1"/>
            </a:solidFill>
            <a:ln>
              <a:noFill/>
            </a:ln>
            <a:effectLst/>
          </c:spPr>
          <c:invertIfNegative val="0"/>
          <c:cat>
            <c:strLit>
              <c:ptCount val="6"/>
              <c:pt idx="0">
                <c:v>Artistic practice</c:v>
              </c:pt>
              <c:pt idx="1">
                <c:v>Collaborative learning/mentoring</c:v>
              </c:pt>
              <c:pt idx="2">
                <c:v>Lectures and / or seminars</c:v>
              </c:pt>
              <c:pt idx="3">
                <c:v>Self-study</c:v>
              </c:pt>
              <c:pt idx="4">
                <c:v>Studio practice and/or training</c:v>
              </c:pt>
              <c:pt idx="5">
                <c:v>Workplace learning and/or internship</c:v>
              </c:pt>
            </c:strLit>
          </c:cat>
          <c:val>
            <c:numLit>
              <c:formatCode>General</c:formatCode>
              <c:ptCount val="6"/>
              <c:pt idx="0">
                <c:v>21</c:v>
              </c:pt>
              <c:pt idx="1">
                <c:v>15</c:v>
              </c:pt>
              <c:pt idx="2">
                <c:v>6</c:v>
              </c:pt>
              <c:pt idx="3">
                <c:v>60</c:v>
              </c:pt>
              <c:pt idx="4">
                <c:v>54</c:v>
              </c:pt>
              <c:pt idx="5">
                <c:v>0</c:v>
              </c:pt>
            </c:numLit>
          </c:val>
          <c:extLst>
            <c:ext xmlns:c16="http://schemas.microsoft.com/office/drawing/2014/chart" uri="{C3380CC4-5D6E-409C-BE32-E72D297353CC}">
              <c16:uniqueId val="{00000000-A4E1-324C-8893-E919B7093633}"/>
            </c:ext>
          </c:extLst>
        </c:ser>
        <c:ser>
          <c:idx val="1"/>
          <c:order val="1"/>
          <c:tx>
            <c:v>BA2</c:v>
          </c:tx>
          <c:spPr>
            <a:solidFill>
              <a:schemeClr val="accent2"/>
            </a:solidFill>
            <a:ln>
              <a:noFill/>
            </a:ln>
            <a:effectLst/>
          </c:spPr>
          <c:invertIfNegative val="0"/>
          <c:cat>
            <c:strLit>
              <c:ptCount val="6"/>
              <c:pt idx="0">
                <c:v>Artistic practice</c:v>
              </c:pt>
              <c:pt idx="1">
                <c:v>Collaborative learning/mentoring</c:v>
              </c:pt>
              <c:pt idx="2">
                <c:v>Lectures and / or seminars</c:v>
              </c:pt>
              <c:pt idx="3">
                <c:v>Self-study</c:v>
              </c:pt>
              <c:pt idx="4">
                <c:v>Studio practice and/or training</c:v>
              </c:pt>
              <c:pt idx="5">
                <c:v>Workplace learning and/or internship</c:v>
              </c:pt>
            </c:strLit>
          </c:cat>
          <c:val>
            <c:numLit>
              <c:formatCode>General</c:formatCode>
              <c:ptCount val="6"/>
              <c:pt idx="0">
                <c:v>27</c:v>
              </c:pt>
              <c:pt idx="1">
                <c:v>15</c:v>
              </c:pt>
              <c:pt idx="2">
                <c:v>6</c:v>
              </c:pt>
              <c:pt idx="3">
                <c:v>57</c:v>
              </c:pt>
              <c:pt idx="4">
                <c:v>51</c:v>
              </c:pt>
              <c:pt idx="5">
                <c:v>0</c:v>
              </c:pt>
            </c:numLit>
          </c:val>
          <c:extLst>
            <c:ext xmlns:c16="http://schemas.microsoft.com/office/drawing/2014/chart" uri="{C3380CC4-5D6E-409C-BE32-E72D297353CC}">
              <c16:uniqueId val="{00000001-A4E1-324C-8893-E919B7093633}"/>
            </c:ext>
          </c:extLst>
        </c:ser>
        <c:ser>
          <c:idx val="2"/>
          <c:order val="2"/>
          <c:tx>
            <c:v>BA3</c:v>
          </c:tx>
          <c:spPr>
            <a:solidFill>
              <a:schemeClr val="accent3"/>
            </a:solidFill>
            <a:ln>
              <a:noFill/>
            </a:ln>
            <a:effectLst/>
          </c:spPr>
          <c:invertIfNegative val="0"/>
          <c:cat>
            <c:strLit>
              <c:ptCount val="6"/>
              <c:pt idx="0">
                <c:v>Artistic practice</c:v>
              </c:pt>
              <c:pt idx="1">
                <c:v>Collaborative learning/mentoring</c:v>
              </c:pt>
              <c:pt idx="2">
                <c:v>Lectures and / or seminars</c:v>
              </c:pt>
              <c:pt idx="3">
                <c:v>Self-study</c:v>
              </c:pt>
              <c:pt idx="4">
                <c:v>Studio practice and/or training</c:v>
              </c:pt>
              <c:pt idx="5">
                <c:v>Workplace learning and/or internship</c:v>
              </c:pt>
            </c:strLit>
          </c:cat>
          <c:val>
            <c:numLit>
              <c:formatCode>General</c:formatCode>
              <c:ptCount val="6"/>
              <c:pt idx="0">
                <c:v>33</c:v>
              </c:pt>
              <c:pt idx="1">
                <c:v>36</c:v>
              </c:pt>
              <c:pt idx="2">
                <c:v>6</c:v>
              </c:pt>
              <c:pt idx="3">
                <c:v>57</c:v>
              </c:pt>
              <c:pt idx="4">
                <c:v>21</c:v>
              </c:pt>
              <c:pt idx="5">
                <c:v>3</c:v>
              </c:pt>
            </c:numLit>
          </c:val>
          <c:extLst>
            <c:ext xmlns:c16="http://schemas.microsoft.com/office/drawing/2014/chart" uri="{C3380CC4-5D6E-409C-BE32-E72D297353CC}">
              <c16:uniqueId val="{00000002-A4E1-324C-8893-E919B7093633}"/>
            </c:ext>
          </c:extLst>
        </c:ser>
        <c:dLbls>
          <c:showLegendKey val="0"/>
          <c:showVal val="0"/>
          <c:showCatName val="0"/>
          <c:showSerName val="0"/>
          <c:showPercent val="0"/>
          <c:showBubbleSize val="0"/>
        </c:dLbls>
        <c:gapWidth val="219"/>
        <c:overlap val="-27"/>
        <c:axId val="875168720"/>
        <c:axId val="882139808"/>
      </c:barChart>
      <c:catAx>
        <c:axId val="875168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82139808"/>
        <c:crosses val="autoZero"/>
        <c:auto val="1"/>
        <c:lblAlgn val="ctr"/>
        <c:lblOffset val="100"/>
        <c:noMultiLvlLbl val="0"/>
      </c:catAx>
      <c:valAx>
        <c:axId val="882139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751687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[4. Programme Spreadsheet.xlsx]Assess methods!Draaitabel12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Diversity of assessment methods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s>
    <c:plotArea>
      <c:layout/>
      <c:pieChart>
        <c:varyColors val="1"/>
        <c:ser>
          <c:idx val="0"/>
          <c:order val="0"/>
          <c:tx>
            <c:strRef>
              <c:f>'Assess methods'!$B$3</c:f>
              <c:strCache>
                <c:ptCount val="1"/>
                <c:pt idx="0">
                  <c:v>Totaal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48-074F-80BB-C31F435A09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48-074F-80BB-C31F435A09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48-074F-80BB-C31F435A09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48-074F-80BB-C31F435A09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48-074F-80BB-C31F435A09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48-074F-80BB-C31F435A09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48-074F-80BB-C31F435A09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348-074F-80BB-C31F435A092D}"/>
              </c:ext>
            </c:extLst>
          </c:dPt>
          <c:cat>
            <c:strRef>
              <c:f>'Assess methods'!$A$4:$A$12</c:f>
              <c:strCache>
                <c:ptCount val="8"/>
                <c:pt idx="0">
                  <c:v>1. Knowledge</c:v>
                </c:pt>
                <c:pt idx="1">
                  <c:v>2. Artistic skills</c:v>
                </c:pt>
                <c:pt idx="2">
                  <c:v>3. Reflection </c:v>
                </c:pt>
                <c:pt idx="3">
                  <c:v>4. Artistic practice</c:v>
                </c:pt>
                <c:pt idx="4">
                  <c:v>5. Project </c:v>
                </c:pt>
                <c:pt idx="5">
                  <c:v>6. Portfolio</c:v>
                </c:pt>
                <c:pt idx="6">
                  <c:v>7. Internship</c:v>
                </c:pt>
                <c:pt idx="7">
                  <c:v>8. Graduation assignment</c:v>
                </c:pt>
              </c:strCache>
            </c:strRef>
          </c:cat>
          <c:val>
            <c:numRef>
              <c:f>'Assess methods'!$B$4:$B$12</c:f>
              <c:numCache>
                <c:formatCode>0%</c:formatCode>
                <c:ptCount val="8"/>
                <c:pt idx="0">
                  <c:v>6.7500000000000018E-2</c:v>
                </c:pt>
                <c:pt idx="1">
                  <c:v>0.44083333333333291</c:v>
                </c:pt>
                <c:pt idx="2">
                  <c:v>0.12083333333333338</c:v>
                </c:pt>
                <c:pt idx="3">
                  <c:v>0.16083333333333349</c:v>
                </c:pt>
                <c:pt idx="4">
                  <c:v>6.333333333333338E-2</c:v>
                </c:pt>
                <c:pt idx="5">
                  <c:v>3.333333333333334E-2</c:v>
                </c:pt>
                <c:pt idx="6">
                  <c:v>1.3333333333333338E-2</c:v>
                </c:pt>
                <c:pt idx="7">
                  <c:v>0.10000000000000007</c:v>
                </c:pt>
              </c:numCache>
            </c:numRef>
          </c:val>
          <c:extLst>
            <c:ext xmlns:c16="http://schemas.microsoft.com/office/drawing/2014/chart" uri="{C3380CC4-5D6E-409C-BE32-E72D297353CC}">
              <c16:uniqueId val="{00000000-E43F-7C4B-9ECC-D06F5EECBA1F}"/>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rot="0" vert="horz"/>
          <a:lstStyle/>
          <a:p>
            <a:pPr>
              <a:defRPr/>
            </a:pPr>
            <a:r>
              <a:rPr lang="en-US"/>
              <a:t>BA2 Assesement method 1e zit</a:t>
            </a:r>
          </a:p>
        </c:rich>
      </c:tx>
      <c:overlay val="0"/>
    </c:title>
    <c:autoTitleDeleted val="0"/>
    <c:plotArea>
      <c:layout>
        <c:manualLayout>
          <c:layoutTarget val="inner"/>
          <c:xMode val="edge"/>
          <c:yMode val="edge"/>
          <c:x val="8.8303368328958881E-2"/>
          <c:y val="0.19486111111111112"/>
          <c:w val="0.87225087489063868"/>
          <c:h val="0.45426509186351705"/>
        </c:manualLayout>
      </c:layout>
      <c:barChart>
        <c:barDir val="col"/>
        <c:grouping val="clustered"/>
        <c:varyColors val="0"/>
        <c:ser>
          <c:idx val="0"/>
          <c:order val="0"/>
          <c:invertIfNegative val="0"/>
          <c:dLbls>
            <c:spPr>
              <a:noFill/>
              <a:ln>
                <a:noFill/>
              </a:ln>
              <a:effectLst/>
            </c:spPr>
            <c:txPr>
              <a:bodyPr rot="0" vert="horz"/>
              <a:lstStyle/>
              <a:p>
                <a:pPr>
                  <a:defRPr/>
                </a:pPr>
                <a:endParaRPr lang="nl-B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'Graphs BA'!$A$21:$A$30</c:f>
              <c:strCache>
                <c:ptCount val="10"/>
                <c:pt idx="0">
                  <c:v>Knowledge test </c:v>
                </c:pt>
                <c:pt idx="1">
                  <c:v>Permanent evaluation knowledge</c:v>
                </c:pt>
                <c:pt idx="2">
                  <c:v>Artistic skills assesment</c:v>
                </c:pt>
                <c:pt idx="3">
                  <c:v>Permanent evaluation artistic</c:v>
                </c:pt>
                <c:pt idx="4">
                  <c:v>Project assignment</c:v>
                </c:pt>
                <c:pt idx="5">
                  <c:v>Artistic practice</c:v>
                </c:pt>
                <c:pt idx="6">
                  <c:v>Reflection assignment</c:v>
                </c:pt>
                <c:pt idx="7">
                  <c:v>Portfolio</c:v>
                </c:pt>
                <c:pt idx="8">
                  <c:v>Internship</c:v>
                </c:pt>
                <c:pt idx="9">
                  <c:v>Graduation assignment</c:v>
                </c:pt>
              </c:strCache>
            </c:strRef>
          </c:cat>
          <c:val>
            <c:numRef>
              <c:f>'Graphs BA'!$B$21:$B$30</c:f>
              <c:numCache>
                <c:formatCode>General</c:formatCode>
                <c:ptCount val="10"/>
                <c:pt idx="0">
                  <c:v>1</c:v>
                </c:pt>
                <c:pt idx="1">
                  <c:v>3</c:v>
                </c:pt>
                <c:pt idx="2">
                  <c:v>7</c:v>
                </c:pt>
                <c:pt idx="3">
                  <c:v>8</c:v>
                </c:pt>
                <c:pt idx="4">
                  <c:v>2</c:v>
                </c:pt>
                <c:pt idx="5">
                  <c:v>5</c:v>
                </c:pt>
                <c:pt idx="6">
                  <c:v>1</c:v>
                </c:pt>
                <c:pt idx="7">
                  <c:v>1</c:v>
                </c:pt>
                <c:pt idx="8">
                  <c:v>0</c:v>
                </c:pt>
                <c:pt idx="9">
                  <c:v>0</c:v>
                </c:pt>
              </c:numCache>
            </c:numRef>
          </c:val>
          <c:extLst>
            <c:ext xmlns:c16="http://schemas.microsoft.com/office/drawing/2014/chart" uri="{C3380CC4-5D6E-409C-BE32-E72D297353CC}">
              <c16:uniqueId val="{00000000-FF7E-2D41-8F5A-FC83C8240E9A}"/>
            </c:ext>
          </c:extLst>
        </c:ser>
        <c:dLbls>
          <c:dLblPos val="inEnd"/>
          <c:showLegendKey val="0"/>
          <c:showVal val="1"/>
          <c:showCatName val="0"/>
          <c:showSerName val="0"/>
          <c:showPercent val="0"/>
          <c:showBubbleSize val="0"/>
        </c:dLbls>
        <c:gapWidth val="100"/>
        <c:overlap val="-24"/>
        <c:axId val="106976768"/>
        <c:axId val="107016576"/>
      </c:barChart>
      <c:catAx>
        <c:axId val="106976768"/>
        <c:scaling>
          <c:orientation val="minMax"/>
        </c:scaling>
        <c:delete val="0"/>
        <c:axPos val="b"/>
        <c:numFmt formatCode="General" sourceLinked="1"/>
        <c:majorTickMark val="none"/>
        <c:minorTickMark val="none"/>
        <c:tickLblPos val="nextTo"/>
        <c:txPr>
          <a:bodyPr rot="-60000000" vert="horz"/>
          <a:lstStyle/>
          <a:p>
            <a:pPr>
              <a:defRPr/>
            </a:pPr>
            <a:endParaRPr lang="nl-BE"/>
          </a:p>
        </c:txPr>
        <c:crossAx val="107016576"/>
        <c:crosses val="autoZero"/>
        <c:auto val="1"/>
        <c:lblAlgn val="ctr"/>
        <c:lblOffset val="100"/>
        <c:noMultiLvlLbl val="0"/>
      </c:catAx>
      <c:valAx>
        <c:axId val="107016576"/>
        <c:scaling>
          <c:orientation val="minMax"/>
        </c:scaling>
        <c:delete val="0"/>
        <c:axPos val="l"/>
        <c:majorGridlines/>
        <c:numFmt formatCode="General" sourceLinked="1"/>
        <c:majorTickMark val="none"/>
        <c:minorTickMark val="none"/>
        <c:tickLblPos val="nextTo"/>
        <c:txPr>
          <a:bodyPr rot="-60000000" vert="horz"/>
          <a:lstStyle/>
          <a:p>
            <a:pPr>
              <a:defRPr/>
            </a:pPr>
            <a:endParaRPr lang="nl-BE"/>
          </a:p>
        </c:txPr>
        <c:crossAx val="106976768"/>
        <c:crosses val="autoZero"/>
        <c:crossBetween val="between"/>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[4. Programme Spreadsheet.xlsx]Assess methods!Draaitabel13</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'Assess methods'!$B$22:$B$23</c:f>
              <c:strCache>
                <c:ptCount val="1"/>
                <c:pt idx="0">
                  <c:v>1. Knowledge</c:v>
                </c:pt>
              </c:strCache>
            </c:strRef>
          </c:tx>
          <c:spPr>
            <a:solidFill>
              <a:schemeClr val="accent1"/>
            </a:solidFill>
            <a:ln>
              <a:noFill/>
            </a:ln>
            <a:effectLst/>
          </c:spPr>
          <c:invertIfNegative val="0"/>
          <c:cat>
            <c:strRef>
              <c:f>'Assess methods'!$A$24:$A$27</c:f>
              <c:strCache>
                <c:ptCount val="3"/>
                <c:pt idx="0">
                  <c:v>BA1</c:v>
                </c:pt>
                <c:pt idx="1">
                  <c:v>BA2</c:v>
                </c:pt>
                <c:pt idx="2">
                  <c:v>BA3</c:v>
                </c:pt>
              </c:strCache>
            </c:strRef>
          </c:cat>
          <c:val>
            <c:numRef>
              <c:f>'Assess methods'!$B$24:$B$27</c:f>
              <c:numCache>
                <c:formatCode>0%</c:formatCode>
                <c:ptCount val="3"/>
                <c:pt idx="0">
                  <c:v>0.5185185185185186</c:v>
                </c:pt>
                <c:pt idx="1">
                  <c:v>0.33333333333333326</c:v>
                </c:pt>
                <c:pt idx="2">
                  <c:v>0.14814814814814811</c:v>
                </c:pt>
              </c:numCache>
            </c:numRef>
          </c:val>
          <c:extLst>
            <c:ext xmlns:c16="http://schemas.microsoft.com/office/drawing/2014/chart" uri="{C3380CC4-5D6E-409C-BE32-E72D297353CC}">
              <c16:uniqueId val="{00000000-EA02-4940-B2CD-B9B14154E99E}"/>
            </c:ext>
          </c:extLst>
        </c:ser>
        <c:ser>
          <c:idx val="1"/>
          <c:order val="1"/>
          <c:tx>
            <c:strRef>
              <c:f>'Assess methods'!$C$22:$C$23</c:f>
              <c:strCache>
                <c:ptCount val="1"/>
                <c:pt idx="0">
                  <c:v>2. Artistic skills</c:v>
                </c:pt>
              </c:strCache>
            </c:strRef>
          </c:tx>
          <c:spPr>
            <a:solidFill>
              <a:schemeClr val="accent2"/>
            </a:solidFill>
            <a:ln>
              <a:noFill/>
            </a:ln>
            <a:effectLst/>
          </c:spPr>
          <c:invertIfNegative val="0"/>
          <c:cat>
            <c:strRef>
              <c:f>'Assess methods'!$A$24:$A$27</c:f>
              <c:strCache>
                <c:ptCount val="3"/>
                <c:pt idx="0">
                  <c:v>BA1</c:v>
                </c:pt>
                <c:pt idx="1">
                  <c:v>BA2</c:v>
                </c:pt>
                <c:pt idx="2">
                  <c:v>BA3</c:v>
                </c:pt>
              </c:strCache>
            </c:strRef>
          </c:cat>
          <c:val>
            <c:numRef>
              <c:f>'Assess methods'!$C$24:$C$27</c:f>
              <c:numCache>
                <c:formatCode>0%</c:formatCode>
                <c:ptCount val="3"/>
                <c:pt idx="0">
                  <c:v>0.4215500945179585</c:v>
                </c:pt>
                <c:pt idx="1">
                  <c:v>0.32136105860113418</c:v>
                </c:pt>
                <c:pt idx="2">
                  <c:v>0.25708884688090738</c:v>
                </c:pt>
              </c:numCache>
            </c:numRef>
          </c:val>
          <c:extLst>
            <c:ext xmlns:c16="http://schemas.microsoft.com/office/drawing/2014/chart" uri="{C3380CC4-5D6E-409C-BE32-E72D297353CC}">
              <c16:uniqueId val="{00000001-EA02-4940-B2CD-B9B14154E99E}"/>
            </c:ext>
          </c:extLst>
        </c:ser>
        <c:ser>
          <c:idx val="2"/>
          <c:order val="2"/>
          <c:tx>
            <c:strRef>
              <c:f>'Assess methods'!$D$22:$D$23</c:f>
              <c:strCache>
                <c:ptCount val="1"/>
                <c:pt idx="0">
                  <c:v>3. Reflection </c:v>
                </c:pt>
              </c:strCache>
            </c:strRef>
          </c:tx>
          <c:spPr>
            <a:solidFill>
              <a:schemeClr val="accent3"/>
            </a:solidFill>
            <a:ln>
              <a:noFill/>
            </a:ln>
            <a:effectLst/>
          </c:spPr>
          <c:invertIfNegative val="0"/>
          <c:cat>
            <c:strRef>
              <c:f>'Assess methods'!$A$24:$A$27</c:f>
              <c:strCache>
                <c:ptCount val="3"/>
                <c:pt idx="0">
                  <c:v>BA1</c:v>
                </c:pt>
                <c:pt idx="1">
                  <c:v>BA2</c:v>
                </c:pt>
                <c:pt idx="2">
                  <c:v>BA3</c:v>
                </c:pt>
              </c:strCache>
            </c:strRef>
          </c:cat>
          <c:val>
            <c:numRef>
              <c:f>'Assess methods'!$D$24:$D$27</c:f>
              <c:numCache>
                <c:formatCode>0%</c:formatCode>
                <c:ptCount val="3"/>
                <c:pt idx="0">
                  <c:v>0.34482758620689652</c:v>
                </c:pt>
                <c:pt idx="1">
                  <c:v>0.39310344827586208</c:v>
                </c:pt>
                <c:pt idx="2">
                  <c:v>0.2620689655172414</c:v>
                </c:pt>
              </c:numCache>
            </c:numRef>
          </c:val>
          <c:extLst>
            <c:ext xmlns:c16="http://schemas.microsoft.com/office/drawing/2014/chart" uri="{C3380CC4-5D6E-409C-BE32-E72D297353CC}">
              <c16:uniqueId val="{00000002-EA02-4940-B2CD-B9B14154E99E}"/>
            </c:ext>
          </c:extLst>
        </c:ser>
        <c:ser>
          <c:idx val="3"/>
          <c:order val="3"/>
          <c:tx>
            <c:strRef>
              <c:f>'Assess methods'!$E$22:$E$23</c:f>
              <c:strCache>
                <c:ptCount val="1"/>
                <c:pt idx="0">
                  <c:v>4. Artistic practice</c:v>
                </c:pt>
              </c:strCache>
            </c:strRef>
          </c:tx>
          <c:spPr>
            <a:solidFill>
              <a:schemeClr val="accent4"/>
            </a:solidFill>
            <a:ln>
              <a:noFill/>
            </a:ln>
            <a:effectLst/>
          </c:spPr>
          <c:invertIfNegative val="0"/>
          <c:cat>
            <c:strRef>
              <c:f>'Assess methods'!$A$24:$A$27</c:f>
              <c:strCache>
                <c:ptCount val="3"/>
                <c:pt idx="0">
                  <c:v>BA1</c:v>
                </c:pt>
                <c:pt idx="1">
                  <c:v>BA2</c:v>
                </c:pt>
                <c:pt idx="2">
                  <c:v>BA3</c:v>
                </c:pt>
              </c:strCache>
            </c:strRef>
          </c:cat>
          <c:val>
            <c:numRef>
              <c:f>'Assess methods'!$E$24:$E$27</c:f>
              <c:numCache>
                <c:formatCode>0%</c:formatCode>
                <c:ptCount val="3"/>
                <c:pt idx="0">
                  <c:v>0.2435233160621762</c:v>
                </c:pt>
                <c:pt idx="1">
                  <c:v>0.47668393782383428</c:v>
                </c:pt>
                <c:pt idx="2">
                  <c:v>0.27979274611398952</c:v>
                </c:pt>
              </c:numCache>
            </c:numRef>
          </c:val>
          <c:extLst>
            <c:ext xmlns:c16="http://schemas.microsoft.com/office/drawing/2014/chart" uri="{C3380CC4-5D6E-409C-BE32-E72D297353CC}">
              <c16:uniqueId val="{00000003-EA02-4940-B2CD-B9B14154E99E}"/>
            </c:ext>
          </c:extLst>
        </c:ser>
        <c:ser>
          <c:idx val="4"/>
          <c:order val="4"/>
          <c:tx>
            <c:strRef>
              <c:f>'Assess methods'!$F$22:$F$23</c:f>
              <c:strCache>
                <c:ptCount val="1"/>
                <c:pt idx="0">
                  <c:v>5. Project </c:v>
                </c:pt>
              </c:strCache>
            </c:strRef>
          </c:tx>
          <c:spPr>
            <a:solidFill>
              <a:schemeClr val="accent5"/>
            </a:solidFill>
            <a:ln>
              <a:noFill/>
            </a:ln>
            <a:effectLst/>
          </c:spPr>
          <c:invertIfNegative val="0"/>
          <c:cat>
            <c:strRef>
              <c:f>'Assess methods'!$A$24:$A$27</c:f>
              <c:strCache>
                <c:ptCount val="3"/>
                <c:pt idx="0">
                  <c:v>BA1</c:v>
                </c:pt>
                <c:pt idx="1">
                  <c:v>BA2</c:v>
                </c:pt>
                <c:pt idx="2">
                  <c:v>BA3</c:v>
                </c:pt>
              </c:strCache>
            </c:strRef>
          </c:cat>
          <c:val>
            <c:numRef>
              <c:f>'Assess methods'!$F$24:$F$27</c:f>
              <c:numCache>
                <c:formatCode>0%</c:formatCode>
                <c:ptCount val="3"/>
                <c:pt idx="0">
                  <c:v>0.23684210526315794</c:v>
                </c:pt>
                <c:pt idx="1">
                  <c:v>0.44736842105263153</c:v>
                </c:pt>
                <c:pt idx="2">
                  <c:v>0.31578947368421056</c:v>
                </c:pt>
              </c:numCache>
            </c:numRef>
          </c:val>
          <c:extLst>
            <c:ext xmlns:c16="http://schemas.microsoft.com/office/drawing/2014/chart" uri="{C3380CC4-5D6E-409C-BE32-E72D297353CC}">
              <c16:uniqueId val="{00000004-EA02-4940-B2CD-B9B14154E99E}"/>
            </c:ext>
          </c:extLst>
        </c:ser>
        <c:ser>
          <c:idx val="5"/>
          <c:order val="5"/>
          <c:tx>
            <c:strRef>
              <c:f>'Assess methods'!$G$22:$G$23</c:f>
              <c:strCache>
                <c:ptCount val="1"/>
                <c:pt idx="0">
                  <c:v>6. Portfolio</c:v>
                </c:pt>
              </c:strCache>
            </c:strRef>
          </c:tx>
          <c:spPr>
            <a:solidFill>
              <a:schemeClr val="accent6"/>
            </a:solidFill>
            <a:ln>
              <a:noFill/>
            </a:ln>
            <a:effectLst/>
          </c:spPr>
          <c:invertIfNegative val="0"/>
          <c:cat>
            <c:strRef>
              <c:f>'Assess methods'!$A$24:$A$27</c:f>
              <c:strCache>
                <c:ptCount val="3"/>
                <c:pt idx="0">
                  <c:v>BA1</c:v>
                </c:pt>
                <c:pt idx="1">
                  <c:v>BA2</c:v>
                </c:pt>
                <c:pt idx="2">
                  <c:v>BA3</c:v>
                </c:pt>
              </c:strCache>
            </c:strRef>
          </c:cat>
          <c:val>
            <c:numRef>
              <c:f>'Assess methods'!$G$24:$G$27</c:f>
              <c:numCache>
                <c:formatCode>0%</c:formatCode>
                <c:ptCount val="3"/>
                <c:pt idx="0">
                  <c:v>0.5</c:v>
                </c:pt>
                <c:pt idx="1">
                  <c:v>0.50000000000000011</c:v>
                </c:pt>
                <c:pt idx="2">
                  <c:v>0</c:v>
                </c:pt>
              </c:numCache>
            </c:numRef>
          </c:val>
          <c:extLst>
            <c:ext xmlns:c16="http://schemas.microsoft.com/office/drawing/2014/chart" uri="{C3380CC4-5D6E-409C-BE32-E72D297353CC}">
              <c16:uniqueId val="{00000005-EA02-4940-B2CD-B9B14154E99E}"/>
            </c:ext>
          </c:extLst>
        </c:ser>
        <c:ser>
          <c:idx val="6"/>
          <c:order val="6"/>
          <c:tx>
            <c:strRef>
              <c:f>'Assess methods'!$H$22:$H$23</c:f>
              <c:strCache>
                <c:ptCount val="1"/>
                <c:pt idx="0">
                  <c:v>7. Internship</c:v>
                </c:pt>
              </c:strCache>
            </c:strRef>
          </c:tx>
          <c:spPr>
            <a:solidFill>
              <a:schemeClr val="accent1">
                <a:lumMod val="60000"/>
              </a:schemeClr>
            </a:solidFill>
            <a:ln>
              <a:noFill/>
            </a:ln>
            <a:effectLst/>
          </c:spPr>
          <c:invertIfNegative val="0"/>
          <c:cat>
            <c:strRef>
              <c:f>'Assess methods'!$A$24:$A$27</c:f>
              <c:strCache>
                <c:ptCount val="3"/>
                <c:pt idx="0">
                  <c:v>BA1</c:v>
                </c:pt>
                <c:pt idx="1">
                  <c:v>BA2</c:v>
                </c:pt>
                <c:pt idx="2">
                  <c:v>BA3</c:v>
                </c:pt>
              </c:strCache>
            </c:strRef>
          </c:cat>
          <c:val>
            <c:numRef>
              <c:f>'Assess methods'!$H$24:$H$27</c:f>
              <c:numCache>
                <c:formatCode>0%</c:formatCode>
                <c:ptCount val="3"/>
                <c:pt idx="0">
                  <c:v>0</c:v>
                </c:pt>
                <c:pt idx="1">
                  <c:v>0</c:v>
                </c:pt>
                <c:pt idx="2">
                  <c:v>1</c:v>
                </c:pt>
              </c:numCache>
            </c:numRef>
          </c:val>
          <c:extLst>
            <c:ext xmlns:c16="http://schemas.microsoft.com/office/drawing/2014/chart" uri="{C3380CC4-5D6E-409C-BE32-E72D297353CC}">
              <c16:uniqueId val="{00000006-EA02-4940-B2CD-B9B14154E99E}"/>
            </c:ext>
          </c:extLst>
        </c:ser>
        <c:ser>
          <c:idx val="7"/>
          <c:order val="7"/>
          <c:tx>
            <c:strRef>
              <c:f>'Assess methods'!$I$22:$I$23</c:f>
              <c:strCache>
                <c:ptCount val="1"/>
                <c:pt idx="0">
                  <c:v>8. Graduation assignment</c:v>
                </c:pt>
              </c:strCache>
            </c:strRef>
          </c:tx>
          <c:spPr>
            <a:solidFill>
              <a:schemeClr val="accent2">
                <a:lumMod val="60000"/>
              </a:schemeClr>
            </a:solidFill>
            <a:ln>
              <a:noFill/>
            </a:ln>
            <a:effectLst/>
          </c:spPr>
          <c:invertIfNegative val="0"/>
          <c:cat>
            <c:strRef>
              <c:f>'Assess methods'!$A$24:$A$27</c:f>
              <c:strCache>
                <c:ptCount val="3"/>
                <c:pt idx="0">
                  <c:v>BA1</c:v>
                </c:pt>
                <c:pt idx="1">
                  <c:v>BA2</c:v>
                </c:pt>
                <c:pt idx="2">
                  <c:v>BA3</c:v>
                </c:pt>
              </c:strCache>
            </c:strRef>
          </c:cat>
          <c:val>
            <c:numRef>
              <c:f>'Assess methods'!$I$24:$I$27</c:f>
              <c:numCache>
                <c:formatCode>0%</c:formatCode>
                <c:ptCount val="3"/>
                <c:pt idx="0">
                  <c:v>0</c:v>
                </c:pt>
                <c:pt idx="1">
                  <c:v>0</c:v>
                </c:pt>
                <c:pt idx="2">
                  <c:v>1</c:v>
                </c:pt>
              </c:numCache>
            </c:numRef>
          </c:val>
          <c:extLst>
            <c:ext xmlns:c16="http://schemas.microsoft.com/office/drawing/2014/chart" uri="{C3380CC4-5D6E-409C-BE32-E72D297353CC}">
              <c16:uniqueId val="{00000007-EA02-4940-B2CD-B9B14154E99E}"/>
            </c:ext>
          </c:extLst>
        </c:ser>
        <c:dLbls>
          <c:showLegendKey val="0"/>
          <c:showVal val="0"/>
          <c:showCatName val="0"/>
          <c:showSerName val="0"/>
          <c:showPercent val="0"/>
          <c:showBubbleSize val="0"/>
        </c:dLbls>
        <c:gapWidth val="150"/>
        <c:overlap val="100"/>
        <c:axId val="745683247"/>
        <c:axId val="1261976927"/>
      </c:barChart>
      <c:catAx>
        <c:axId val="74568324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261976927"/>
        <c:crosses val="autoZero"/>
        <c:auto val="1"/>
        <c:lblAlgn val="ctr"/>
        <c:lblOffset val="100"/>
        <c:noMultiLvlLbl val="0"/>
      </c:catAx>
      <c:valAx>
        <c:axId val="126197692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4568324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v>1. Knowledge</c:v>
          </c:tx>
          <c:spPr>
            <a:solidFill>
              <a:schemeClr val="accent1"/>
            </a:solidFill>
            <a:ln>
              <a:noFill/>
            </a:ln>
            <a:effectLst/>
          </c:spPr>
          <c:invertIfNegative val="0"/>
          <c:cat>
            <c:strLit>
              <c:ptCount val="3"/>
              <c:pt idx="0">
                <c:v>BA1</c:v>
              </c:pt>
              <c:pt idx="1">
                <c:v>BA2</c:v>
              </c:pt>
              <c:pt idx="2">
                <c:v>BA3</c:v>
              </c:pt>
            </c:strLit>
          </c:cat>
          <c:val>
            <c:numLit>
              <c:formatCode>General</c:formatCode>
              <c:ptCount val="3"/>
              <c:pt idx="0">
                <c:v>6.3000000000000025</c:v>
              </c:pt>
              <c:pt idx="1">
                <c:v>4.05</c:v>
              </c:pt>
              <c:pt idx="2">
                <c:v>0</c:v>
              </c:pt>
            </c:numLit>
          </c:val>
          <c:extLst>
            <c:ext xmlns:c16="http://schemas.microsoft.com/office/drawing/2014/chart" uri="{C3380CC4-5D6E-409C-BE32-E72D297353CC}">
              <c16:uniqueId val="{00000000-F41C-2C42-ACF9-C807AFB03059}"/>
            </c:ext>
          </c:extLst>
        </c:ser>
        <c:ser>
          <c:idx val="1"/>
          <c:order val="1"/>
          <c:tx>
            <c:v>2. Artistic skills</c:v>
          </c:tx>
          <c:spPr>
            <a:solidFill>
              <a:schemeClr val="accent2"/>
            </a:solidFill>
            <a:ln>
              <a:noFill/>
            </a:ln>
            <a:effectLst/>
          </c:spPr>
          <c:invertIfNegative val="0"/>
          <c:cat>
            <c:strLit>
              <c:ptCount val="3"/>
              <c:pt idx="0">
                <c:v>BA1</c:v>
              </c:pt>
              <c:pt idx="1">
                <c:v>BA2</c:v>
              </c:pt>
              <c:pt idx="2">
                <c:v>BA3</c:v>
              </c:pt>
            </c:strLit>
          </c:cat>
          <c:val>
            <c:numLit>
              <c:formatCode>General</c:formatCode>
              <c:ptCount val="3"/>
              <c:pt idx="0">
                <c:v>33.450000000000003</c:v>
              </c:pt>
              <c:pt idx="1">
                <c:v>25.499999999999993</c:v>
              </c:pt>
              <c:pt idx="2">
                <c:v>17.999999999999993</c:v>
              </c:pt>
            </c:numLit>
          </c:val>
          <c:extLst>
            <c:ext xmlns:c16="http://schemas.microsoft.com/office/drawing/2014/chart" uri="{C3380CC4-5D6E-409C-BE32-E72D297353CC}">
              <c16:uniqueId val="{00000001-F41C-2C42-ACF9-C807AFB03059}"/>
            </c:ext>
          </c:extLst>
        </c:ser>
        <c:ser>
          <c:idx val="2"/>
          <c:order val="2"/>
          <c:tx>
            <c:v>3. Reflection </c:v>
          </c:tx>
          <c:spPr>
            <a:solidFill>
              <a:schemeClr val="accent3"/>
            </a:solidFill>
            <a:ln>
              <a:noFill/>
            </a:ln>
            <a:effectLst/>
          </c:spPr>
          <c:invertIfNegative val="0"/>
          <c:cat>
            <c:strLit>
              <c:ptCount val="3"/>
              <c:pt idx="0">
                <c:v>BA1</c:v>
              </c:pt>
              <c:pt idx="1">
                <c:v>BA2</c:v>
              </c:pt>
              <c:pt idx="2">
                <c:v>BA3</c:v>
              </c:pt>
            </c:strLit>
          </c:cat>
          <c:val>
            <c:numLit>
              <c:formatCode>General</c:formatCode>
              <c:ptCount val="3"/>
              <c:pt idx="0">
                <c:v>7.4999999999999991</c:v>
              </c:pt>
              <c:pt idx="1">
                <c:v>8.5500000000000007</c:v>
              </c:pt>
              <c:pt idx="2">
                <c:v>3.3</c:v>
              </c:pt>
            </c:numLit>
          </c:val>
          <c:extLst>
            <c:ext xmlns:c16="http://schemas.microsoft.com/office/drawing/2014/chart" uri="{C3380CC4-5D6E-409C-BE32-E72D297353CC}">
              <c16:uniqueId val="{00000002-F41C-2C42-ACF9-C807AFB03059}"/>
            </c:ext>
          </c:extLst>
        </c:ser>
        <c:ser>
          <c:idx val="3"/>
          <c:order val="3"/>
          <c:tx>
            <c:v>4. Artistic practice</c:v>
          </c:tx>
          <c:spPr>
            <a:solidFill>
              <a:schemeClr val="accent4"/>
            </a:solidFill>
            <a:ln>
              <a:noFill/>
            </a:ln>
            <a:effectLst/>
          </c:spPr>
          <c:invertIfNegative val="0"/>
          <c:cat>
            <c:strLit>
              <c:ptCount val="3"/>
              <c:pt idx="0">
                <c:v>BA1</c:v>
              </c:pt>
              <c:pt idx="1">
                <c:v>BA2</c:v>
              </c:pt>
              <c:pt idx="2">
                <c:v>BA3</c:v>
              </c:pt>
            </c:strLit>
          </c:cat>
          <c:val>
            <c:numLit>
              <c:formatCode>General</c:formatCode>
              <c:ptCount val="3"/>
              <c:pt idx="0">
                <c:v>7.0500000000000025</c:v>
              </c:pt>
              <c:pt idx="1">
                <c:v>13.800000000000006</c:v>
              </c:pt>
              <c:pt idx="2">
                <c:v>8.0999999999999979</c:v>
              </c:pt>
            </c:numLit>
          </c:val>
          <c:extLst>
            <c:ext xmlns:c16="http://schemas.microsoft.com/office/drawing/2014/chart" uri="{C3380CC4-5D6E-409C-BE32-E72D297353CC}">
              <c16:uniqueId val="{00000003-F41C-2C42-ACF9-C807AFB03059}"/>
            </c:ext>
          </c:extLst>
        </c:ser>
        <c:ser>
          <c:idx val="4"/>
          <c:order val="4"/>
          <c:tx>
            <c:v>5. Project </c:v>
          </c:tx>
          <c:spPr>
            <a:solidFill>
              <a:schemeClr val="accent5"/>
            </a:solidFill>
            <a:ln>
              <a:noFill/>
            </a:ln>
            <a:effectLst/>
          </c:spPr>
          <c:invertIfNegative val="0"/>
          <c:cat>
            <c:strLit>
              <c:ptCount val="3"/>
              <c:pt idx="0">
                <c:v>BA1</c:v>
              </c:pt>
              <c:pt idx="1">
                <c:v>BA2</c:v>
              </c:pt>
              <c:pt idx="2">
                <c:v>BA3</c:v>
              </c:pt>
            </c:strLit>
          </c:cat>
          <c:val>
            <c:numLit>
              <c:formatCode>General</c:formatCode>
              <c:ptCount val="3"/>
              <c:pt idx="0">
                <c:v>2.7</c:v>
              </c:pt>
              <c:pt idx="1">
                <c:v>5.0999999999999988</c:v>
              </c:pt>
              <c:pt idx="2">
                <c:v>3.6</c:v>
              </c:pt>
            </c:numLit>
          </c:val>
          <c:extLst>
            <c:ext xmlns:c16="http://schemas.microsoft.com/office/drawing/2014/chart" uri="{C3380CC4-5D6E-409C-BE32-E72D297353CC}">
              <c16:uniqueId val="{00000004-F41C-2C42-ACF9-C807AFB03059}"/>
            </c:ext>
          </c:extLst>
        </c:ser>
        <c:ser>
          <c:idx val="5"/>
          <c:order val="5"/>
          <c:tx>
            <c:v>6. Portfolio</c:v>
          </c:tx>
          <c:spPr>
            <a:solidFill>
              <a:schemeClr val="accent6"/>
            </a:solidFill>
            <a:ln>
              <a:noFill/>
            </a:ln>
            <a:effectLst/>
          </c:spPr>
          <c:invertIfNegative val="0"/>
          <c:cat>
            <c:strLit>
              <c:ptCount val="3"/>
              <c:pt idx="0">
                <c:v>BA1</c:v>
              </c:pt>
              <c:pt idx="1">
                <c:v>BA2</c:v>
              </c:pt>
              <c:pt idx="2">
                <c:v>BA3</c:v>
              </c:pt>
            </c:strLit>
          </c:cat>
          <c:val>
            <c:numLit>
              <c:formatCode>General</c:formatCode>
              <c:ptCount val="3"/>
              <c:pt idx="0">
                <c:v>3</c:v>
              </c:pt>
              <c:pt idx="1">
                <c:v>3.0000000000000004</c:v>
              </c:pt>
              <c:pt idx="2">
                <c:v>0</c:v>
              </c:pt>
            </c:numLit>
          </c:val>
          <c:extLst>
            <c:ext xmlns:c16="http://schemas.microsoft.com/office/drawing/2014/chart" uri="{C3380CC4-5D6E-409C-BE32-E72D297353CC}">
              <c16:uniqueId val="{00000005-F41C-2C42-ACF9-C807AFB03059}"/>
            </c:ext>
          </c:extLst>
        </c:ser>
        <c:ser>
          <c:idx val="6"/>
          <c:order val="6"/>
          <c:tx>
            <c:v>8. Graduation assignment</c:v>
          </c:tx>
          <c:spPr>
            <a:solidFill>
              <a:schemeClr val="accent1">
                <a:lumMod val="60000"/>
              </a:schemeClr>
            </a:solidFill>
            <a:ln>
              <a:noFill/>
            </a:ln>
            <a:effectLst/>
          </c:spPr>
          <c:invertIfNegative val="0"/>
          <c:cat>
            <c:strLit>
              <c:ptCount val="3"/>
              <c:pt idx="0">
                <c:v>BA1</c:v>
              </c:pt>
              <c:pt idx="1">
                <c:v>BA2</c:v>
              </c:pt>
              <c:pt idx="2">
                <c:v>BA3</c:v>
              </c:pt>
            </c:strLit>
          </c:cat>
          <c:val>
            <c:numLit>
              <c:formatCode>General</c:formatCode>
              <c:ptCount val="3"/>
              <c:pt idx="0">
                <c:v>0</c:v>
              </c:pt>
              <c:pt idx="1">
                <c:v>0</c:v>
              </c:pt>
              <c:pt idx="2">
                <c:v>18.000000000000011</c:v>
              </c:pt>
            </c:numLit>
          </c:val>
          <c:extLst>
            <c:ext xmlns:c16="http://schemas.microsoft.com/office/drawing/2014/chart" uri="{C3380CC4-5D6E-409C-BE32-E72D297353CC}">
              <c16:uniqueId val="{00000006-F41C-2C42-ACF9-C807AFB03059}"/>
            </c:ext>
          </c:extLst>
        </c:ser>
        <c:dLbls>
          <c:showLegendKey val="0"/>
          <c:showVal val="0"/>
          <c:showCatName val="0"/>
          <c:showSerName val="0"/>
          <c:showPercent val="0"/>
          <c:showBubbleSize val="0"/>
        </c:dLbls>
        <c:gapWidth val="150"/>
        <c:overlap val="100"/>
        <c:axId val="837176272"/>
        <c:axId val="849067200"/>
      </c:barChart>
      <c:catAx>
        <c:axId val="837176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49067200"/>
        <c:crosses val="autoZero"/>
        <c:auto val="1"/>
        <c:lblAlgn val="ctr"/>
        <c:lblOffset val="100"/>
        <c:noMultiLvlLbl val="0"/>
      </c:catAx>
      <c:valAx>
        <c:axId val="849067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371762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1. Knowledge</c:v>
          </c:tx>
          <c:spPr>
            <a:solidFill>
              <a:schemeClr val="accent1"/>
            </a:solidFill>
            <a:ln>
              <a:noFill/>
            </a:ln>
            <a:effectLst/>
          </c:spPr>
          <c:invertIfNegative val="0"/>
          <c:cat>
            <c:strLit>
              <c:ptCount val="3"/>
              <c:pt idx="0">
                <c:v>BA1</c:v>
              </c:pt>
              <c:pt idx="1">
                <c:v>BA2</c:v>
              </c:pt>
              <c:pt idx="2">
                <c:v>BA3</c:v>
              </c:pt>
            </c:strLit>
          </c:cat>
          <c:val>
            <c:numLit>
              <c:formatCode>General</c:formatCode>
              <c:ptCount val="3"/>
              <c:pt idx="0">
                <c:v>6.3000000000000025</c:v>
              </c:pt>
              <c:pt idx="1">
                <c:v>4.05</c:v>
              </c:pt>
              <c:pt idx="2">
                <c:v>0</c:v>
              </c:pt>
            </c:numLit>
          </c:val>
          <c:extLst>
            <c:ext xmlns:c16="http://schemas.microsoft.com/office/drawing/2014/chart" uri="{C3380CC4-5D6E-409C-BE32-E72D297353CC}">
              <c16:uniqueId val="{00000000-E894-3448-91B8-377CC48F525C}"/>
            </c:ext>
          </c:extLst>
        </c:ser>
        <c:ser>
          <c:idx val="1"/>
          <c:order val="1"/>
          <c:tx>
            <c:v>2. Artistic skills</c:v>
          </c:tx>
          <c:spPr>
            <a:solidFill>
              <a:schemeClr val="accent2"/>
            </a:solidFill>
            <a:ln>
              <a:noFill/>
            </a:ln>
            <a:effectLst/>
          </c:spPr>
          <c:invertIfNegative val="0"/>
          <c:cat>
            <c:strLit>
              <c:ptCount val="3"/>
              <c:pt idx="0">
                <c:v>BA1</c:v>
              </c:pt>
              <c:pt idx="1">
                <c:v>BA2</c:v>
              </c:pt>
              <c:pt idx="2">
                <c:v>BA3</c:v>
              </c:pt>
            </c:strLit>
          </c:cat>
          <c:val>
            <c:numLit>
              <c:formatCode>General</c:formatCode>
              <c:ptCount val="3"/>
              <c:pt idx="0">
                <c:v>33.450000000000003</c:v>
              </c:pt>
              <c:pt idx="1">
                <c:v>25.499999999999993</c:v>
              </c:pt>
              <c:pt idx="2">
                <c:v>17.999999999999993</c:v>
              </c:pt>
            </c:numLit>
          </c:val>
          <c:extLst>
            <c:ext xmlns:c16="http://schemas.microsoft.com/office/drawing/2014/chart" uri="{C3380CC4-5D6E-409C-BE32-E72D297353CC}">
              <c16:uniqueId val="{00000001-E894-3448-91B8-377CC48F525C}"/>
            </c:ext>
          </c:extLst>
        </c:ser>
        <c:ser>
          <c:idx val="2"/>
          <c:order val="2"/>
          <c:tx>
            <c:v>3. Reflection </c:v>
          </c:tx>
          <c:spPr>
            <a:solidFill>
              <a:schemeClr val="accent3"/>
            </a:solidFill>
            <a:ln>
              <a:noFill/>
            </a:ln>
            <a:effectLst/>
          </c:spPr>
          <c:invertIfNegative val="0"/>
          <c:cat>
            <c:strLit>
              <c:ptCount val="3"/>
              <c:pt idx="0">
                <c:v>BA1</c:v>
              </c:pt>
              <c:pt idx="1">
                <c:v>BA2</c:v>
              </c:pt>
              <c:pt idx="2">
                <c:v>BA3</c:v>
              </c:pt>
            </c:strLit>
          </c:cat>
          <c:val>
            <c:numLit>
              <c:formatCode>General</c:formatCode>
              <c:ptCount val="3"/>
              <c:pt idx="0">
                <c:v>7.4999999999999991</c:v>
              </c:pt>
              <c:pt idx="1">
                <c:v>8.5500000000000007</c:v>
              </c:pt>
              <c:pt idx="2">
                <c:v>3.3</c:v>
              </c:pt>
            </c:numLit>
          </c:val>
          <c:extLst>
            <c:ext xmlns:c16="http://schemas.microsoft.com/office/drawing/2014/chart" uri="{C3380CC4-5D6E-409C-BE32-E72D297353CC}">
              <c16:uniqueId val="{00000002-E894-3448-91B8-377CC48F525C}"/>
            </c:ext>
          </c:extLst>
        </c:ser>
        <c:ser>
          <c:idx val="3"/>
          <c:order val="3"/>
          <c:tx>
            <c:v>4. Artistic practice</c:v>
          </c:tx>
          <c:spPr>
            <a:solidFill>
              <a:schemeClr val="accent4"/>
            </a:solidFill>
            <a:ln>
              <a:noFill/>
            </a:ln>
            <a:effectLst/>
          </c:spPr>
          <c:invertIfNegative val="0"/>
          <c:cat>
            <c:strLit>
              <c:ptCount val="3"/>
              <c:pt idx="0">
                <c:v>BA1</c:v>
              </c:pt>
              <c:pt idx="1">
                <c:v>BA2</c:v>
              </c:pt>
              <c:pt idx="2">
                <c:v>BA3</c:v>
              </c:pt>
            </c:strLit>
          </c:cat>
          <c:val>
            <c:numLit>
              <c:formatCode>General</c:formatCode>
              <c:ptCount val="3"/>
              <c:pt idx="0">
                <c:v>7.0500000000000025</c:v>
              </c:pt>
              <c:pt idx="1">
                <c:v>13.800000000000006</c:v>
              </c:pt>
              <c:pt idx="2">
                <c:v>8.0999999999999979</c:v>
              </c:pt>
            </c:numLit>
          </c:val>
          <c:extLst>
            <c:ext xmlns:c16="http://schemas.microsoft.com/office/drawing/2014/chart" uri="{C3380CC4-5D6E-409C-BE32-E72D297353CC}">
              <c16:uniqueId val="{00000003-E894-3448-91B8-377CC48F525C}"/>
            </c:ext>
          </c:extLst>
        </c:ser>
        <c:ser>
          <c:idx val="4"/>
          <c:order val="4"/>
          <c:tx>
            <c:v>5. Project </c:v>
          </c:tx>
          <c:spPr>
            <a:solidFill>
              <a:schemeClr val="accent5"/>
            </a:solidFill>
            <a:ln>
              <a:noFill/>
            </a:ln>
            <a:effectLst/>
          </c:spPr>
          <c:invertIfNegative val="0"/>
          <c:cat>
            <c:strLit>
              <c:ptCount val="3"/>
              <c:pt idx="0">
                <c:v>BA1</c:v>
              </c:pt>
              <c:pt idx="1">
                <c:v>BA2</c:v>
              </c:pt>
              <c:pt idx="2">
                <c:v>BA3</c:v>
              </c:pt>
            </c:strLit>
          </c:cat>
          <c:val>
            <c:numLit>
              <c:formatCode>General</c:formatCode>
              <c:ptCount val="3"/>
              <c:pt idx="0">
                <c:v>2.7</c:v>
              </c:pt>
              <c:pt idx="1">
                <c:v>5.0999999999999988</c:v>
              </c:pt>
              <c:pt idx="2">
                <c:v>3.6</c:v>
              </c:pt>
            </c:numLit>
          </c:val>
          <c:extLst>
            <c:ext xmlns:c16="http://schemas.microsoft.com/office/drawing/2014/chart" uri="{C3380CC4-5D6E-409C-BE32-E72D297353CC}">
              <c16:uniqueId val="{00000004-E894-3448-91B8-377CC48F525C}"/>
            </c:ext>
          </c:extLst>
        </c:ser>
        <c:ser>
          <c:idx val="5"/>
          <c:order val="5"/>
          <c:tx>
            <c:v>6. Portfolio</c:v>
          </c:tx>
          <c:spPr>
            <a:solidFill>
              <a:schemeClr val="accent6"/>
            </a:solidFill>
            <a:ln>
              <a:noFill/>
            </a:ln>
            <a:effectLst/>
          </c:spPr>
          <c:invertIfNegative val="0"/>
          <c:cat>
            <c:strLit>
              <c:ptCount val="3"/>
              <c:pt idx="0">
                <c:v>BA1</c:v>
              </c:pt>
              <c:pt idx="1">
                <c:v>BA2</c:v>
              </c:pt>
              <c:pt idx="2">
                <c:v>BA3</c:v>
              </c:pt>
            </c:strLit>
          </c:cat>
          <c:val>
            <c:numLit>
              <c:formatCode>General</c:formatCode>
              <c:ptCount val="3"/>
              <c:pt idx="0">
                <c:v>3</c:v>
              </c:pt>
              <c:pt idx="1">
                <c:v>3.0000000000000004</c:v>
              </c:pt>
              <c:pt idx="2">
                <c:v>0</c:v>
              </c:pt>
            </c:numLit>
          </c:val>
          <c:extLst>
            <c:ext xmlns:c16="http://schemas.microsoft.com/office/drawing/2014/chart" uri="{C3380CC4-5D6E-409C-BE32-E72D297353CC}">
              <c16:uniqueId val="{00000005-E894-3448-91B8-377CC48F525C}"/>
            </c:ext>
          </c:extLst>
        </c:ser>
        <c:ser>
          <c:idx val="6"/>
          <c:order val="6"/>
          <c:tx>
            <c:v>8. Graduation assignment</c:v>
          </c:tx>
          <c:spPr>
            <a:solidFill>
              <a:schemeClr val="accent1">
                <a:lumMod val="60000"/>
              </a:schemeClr>
            </a:solidFill>
            <a:ln>
              <a:noFill/>
            </a:ln>
            <a:effectLst/>
          </c:spPr>
          <c:invertIfNegative val="0"/>
          <c:cat>
            <c:strLit>
              <c:ptCount val="3"/>
              <c:pt idx="0">
                <c:v>BA1</c:v>
              </c:pt>
              <c:pt idx="1">
                <c:v>BA2</c:v>
              </c:pt>
              <c:pt idx="2">
                <c:v>BA3</c:v>
              </c:pt>
            </c:strLit>
          </c:cat>
          <c:val>
            <c:numLit>
              <c:formatCode>General</c:formatCode>
              <c:ptCount val="3"/>
              <c:pt idx="0">
                <c:v>0</c:v>
              </c:pt>
              <c:pt idx="1">
                <c:v>0</c:v>
              </c:pt>
              <c:pt idx="2">
                <c:v>18.000000000000011</c:v>
              </c:pt>
            </c:numLit>
          </c:val>
          <c:extLst>
            <c:ext xmlns:c16="http://schemas.microsoft.com/office/drawing/2014/chart" uri="{C3380CC4-5D6E-409C-BE32-E72D297353CC}">
              <c16:uniqueId val="{00000006-E894-3448-91B8-377CC48F525C}"/>
            </c:ext>
          </c:extLst>
        </c:ser>
        <c:dLbls>
          <c:showLegendKey val="0"/>
          <c:showVal val="0"/>
          <c:showCatName val="0"/>
          <c:showSerName val="0"/>
          <c:showPercent val="0"/>
          <c:showBubbleSize val="0"/>
        </c:dLbls>
        <c:gapWidth val="219"/>
        <c:overlap val="-27"/>
        <c:axId val="850522656"/>
        <c:axId val="847973696"/>
      </c:barChart>
      <c:catAx>
        <c:axId val="850522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47973696"/>
        <c:crosses val="autoZero"/>
        <c:auto val="1"/>
        <c:lblAlgn val="ctr"/>
        <c:lblOffset val="100"/>
        <c:noMultiLvlLbl val="0"/>
      </c:catAx>
      <c:valAx>
        <c:axId val="847973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505226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nl-BE"/>
        </a:p>
      </c:txPr>
    </c:title>
    <c:autoTitleDeleted val="0"/>
    <c:pivotFmts>
      <c:pivotFmt>
        <c:idx val="0"/>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hade val="58000"/>
                    </a:schemeClr>
                  </a:solidFill>
                  <a:latin typeface="+mn-lt"/>
                  <a:ea typeface="+mn-ea"/>
                  <a:cs typeface="+mn-cs"/>
                </a:defRPr>
              </a:pPr>
              <a:endParaRPr lang="nl-BE"/>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1"/>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hade val="86000"/>
                    </a:schemeClr>
                  </a:solidFill>
                  <a:latin typeface="+mn-lt"/>
                  <a:ea typeface="+mn-ea"/>
                  <a:cs typeface="+mn-cs"/>
                </a:defRPr>
              </a:pPr>
              <a:endParaRPr lang="nl-BE"/>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2"/>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tint val="86000"/>
                    </a:schemeClr>
                  </a:solidFill>
                  <a:latin typeface="+mn-lt"/>
                  <a:ea typeface="+mn-ea"/>
                  <a:cs typeface="+mn-cs"/>
                </a:defRPr>
              </a:pPr>
              <a:endParaRPr lang="nl-BE"/>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3"/>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tint val="58000"/>
                    </a:schemeClr>
                  </a:solidFill>
                  <a:latin typeface="+mn-lt"/>
                  <a:ea typeface="+mn-ea"/>
                  <a:cs typeface="+mn-cs"/>
                </a:defRPr>
              </a:pPr>
              <a:endParaRPr lang="nl-BE"/>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4"/>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5"/>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6"/>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7"/>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8"/>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9"/>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10"/>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11"/>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12"/>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13"/>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14"/>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15"/>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16"/>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17"/>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18"/>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19"/>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20"/>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21"/>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22"/>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23"/>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24"/>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25"/>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26"/>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27"/>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28"/>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29"/>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30"/>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31"/>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32"/>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33"/>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34"/>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35"/>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36"/>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37"/>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38"/>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39"/>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40"/>
        <c:spPr>
          <a:solidFill>
            <a:schemeClr val="accent6">
              <a:shade val="44000"/>
            </a:schemeClr>
          </a:solidFill>
          <a:ln>
            <a:noFill/>
          </a:ln>
          <a:effectLst>
            <a:outerShdw blurRad="63500" sx="102000" sy="102000" algn="ctr" rotWithShape="0">
              <a:prstClr val="black">
                <a:alpha val="20000"/>
              </a:prstClr>
            </a:outerShdw>
          </a:effectLst>
        </c:spPr>
      </c:pivotFmt>
      <c:pivotFmt>
        <c:idx val="41"/>
        <c:spPr>
          <a:solidFill>
            <a:schemeClr val="accent6">
              <a:shade val="58000"/>
            </a:schemeClr>
          </a:solidFill>
          <a:ln>
            <a:noFill/>
          </a:ln>
          <a:effectLst>
            <a:outerShdw blurRad="63500" sx="102000" sy="102000" algn="ctr" rotWithShape="0">
              <a:prstClr val="black">
                <a:alpha val="20000"/>
              </a:prstClr>
            </a:outerShdw>
          </a:effectLst>
        </c:spPr>
      </c:pivotFmt>
      <c:pivotFmt>
        <c:idx val="42"/>
        <c:spPr>
          <a:solidFill>
            <a:schemeClr val="accent6">
              <a:shade val="72000"/>
            </a:schemeClr>
          </a:solidFill>
          <a:ln>
            <a:noFill/>
          </a:ln>
          <a:effectLst>
            <a:outerShdw blurRad="63500" sx="102000" sy="102000" algn="ctr" rotWithShape="0">
              <a:prstClr val="black">
                <a:alpha val="20000"/>
              </a:prstClr>
            </a:outerShdw>
          </a:effectLst>
        </c:spPr>
      </c:pivotFmt>
      <c:pivotFmt>
        <c:idx val="43"/>
        <c:spPr>
          <a:solidFill>
            <a:schemeClr val="accent6">
              <a:shade val="86000"/>
            </a:schemeClr>
          </a:solidFill>
          <a:ln>
            <a:noFill/>
          </a:ln>
          <a:effectLst>
            <a:outerShdw blurRad="63500" sx="102000" sy="102000" algn="ctr" rotWithShape="0">
              <a:prstClr val="black">
                <a:alpha val="20000"/>
              </a:prstClr>
            </a:outerShdw>
          </a:effectLst>
        </c:spPr>
      </c:pivotFmt>
      <c:pivotFmt>
        <c:idx val="44"/>
        <c:spPr>
          <a:solidFill>
            <a:schemeClr val="accent6"/>
          </a:solidFill>
          <a:ln>
            <a:noFill/>
          </a:ln>
          <a:effectLst>
            <a:outerShdw blurRad="63500" sx="102000" sy="102000" algn="ctr" rotWithShape="0">
              <a:prstClr val="black">
                <a:alpha val="20000"/>
              </a:prstClr>
            </a:outerShdw>
          </a:effectLst>
        </c:spPr>
      </c:pivotFmt>
      <c:pivotFmt>
        <c:idx val="45"/>
        <c:spPr>
          <a:solidFill>
            <a:schemeClr val="accent6">
              <a:tint val="86000"/>
            </a:schemeClr>
          </a:solidFill>
          <a:ln>
            <a:noFill/>
          </a:ln>
          <a:effectLst>
            <a:outerShdw blurRad="63500" sx="102000" sy="102000" algn="ctr" rotWithShape="0">
              <a:prstClr val="black">
                <a:alpha val="20000"/>
              </a:prstClr>
            </a:outerShdw>
          </a:effectLst>
        </c:spPr>
      </c:pivotFmt>
      <c:pivotFmt>
        <c:idx val="46"/>
        <c:spPr>
          <a:solidFill>
            <a:schemeClr val="accent6">
              <a:tint val="72000"/>
            </a:schemeClr>
          </a:solidFill>
          <a:ln>
            <a:noFill/>
          </a:ln>
          <a:effectLst>
            <a:outerShdw blurRad="63500" sx="102000" sy="102000" algn="ctr" rotWithShape="0">
              <a:prstClr val="black">
                <a:alpha val="20000"/>
              </a:prstClr>
            </a:outerShdw>
          </a:effectLst>
        </c:spPr>
      </c:pivotFmt>
      <c:pivotFmt>
        <c:idx val="47"/>
        <c:spPr>
          <a:solidFill>
            <a:schemeClr val="accent6">
              <a:tint val="58000"/>
            </a:schemeClr>
          </a:solidFill>
          <a:ln>
            <a:noFill/>
          </a:ln>
          <a:effectLst>
            <a:outerShdw blurRad="63500" sx="102000" sy="102000" algn="ctr" rotWithShape="0">
              <a:prstClr val="black">
                <a:alpha val="20000"/>
              </a:prstClr>
            </a:outerShdw>
          </a:effectLst>
        </c:spPr>
      </c:pivotFmt>
      <c:pivotFmt>
        <c:idx val="48"/>
        <c:spPr>
          <a:solidFill>
            <a:schemeClr val="accent6">
              <a:tint val="44000"/>
            </a:schemeClr>
          </a:solidFill>
          <a:ln>
            <a:noFill/>
          </a:ln>
          <a:effectLst>
            <a:outerShdw blurRad="63500" sx="102000" sy="102000" algn="ctr" rotWithShape="0">
              <a:prstClr val="black">
                <a:alpha val="20000"/>
              </a:prstClr>
            </a:outerShdw>
          </a:effectLst>
        </c:spPr>
      </c:pivotFmt>
      <c:pivotFmt>
        <c:idx val="49"/>
        <c:spPr>
          <a:solidFill>
            <a:schemeClr val="accent6">
              <a:shade val="44000"/>
            </a:schemeClr>
          </a:solidFill>
          <a:ln>
            <a:noFill/>
          </a:ln>
          <a:effectLst>
            <a:outerShdw blurRad="63500" sx="102000" sy="102000" algn="ctr" rotWithShape="0">
              <a:prstClr val="black">
                <a:alpha val="20000"/>
              </a:prstClr>
            </a:outerShdw>
          </a:effectLst>
        </c:spPr>
      </c:pivotFmt>
      <c:pivotFmt>
        <c:idx val="50"/>
        <c:spPr>
          <a:solidFill>
            <a:schemeClr val="accent6">
              <a:shade val="58000"/>
            </a:schemeClr>
          </a:solidFill>
          <a:ln>
            <a:noFill/>
          </a:ln>
          <a:effectLst>
            <a:outerShdw blurRad="63500" sx="102000" sy="102000" algn="ctr" rotWithShape="0">
              <a:prstClr val="black">
                <a:alpha val="20000"/>
              </a:prstClr>
            </a:outerShdw>
          </a:effectLst>
        </c:spPr>
      </c:pivotFmt>
      <c:pivotFmt>
        <c:idx val="51"/>
        <c:spPr>
          <a:solidFill>
            <a:schemeClr val="accent6">
              <a:shade val="72000"/>
            </a:schemeClr>
          </a:solidFill>
          <a:ln>
            <a:noFill/>
          </a:ln>
          <a:effectLst>
            <a:outerShdw blurRad="63500" sx="102000" sy="102000" algn="ctr" rotWithShape="0">
              <a:prstClr val="black">
                <a:alpha val="20000"/>
              </a:prstClr>
            </a:outerShdw>
          </a:effectLst>
        </c:spPr>
      </c:pivotFmt>
      <c:pivotFmt>
        <c:idx val="52"/>
        <c:spPr>
          <a:solidFill>
            <a:schemeClr val="accent6">
              <a:shade val="86000"/>
            </a:schemeClr>
          </a:solidFill>
          <a:ln>
            <a:noFill/>
          </a:ln>
          <a:effectLst>
            <a:outerShdw blurRad="63500" sx="102000" sy="102000" algn="ctr" rotWithShape="0">
              <a:prstClr val="black">
                <a:alpha val="20000"/>
              </a:prstClr>
            </a:outerShdw>
          </a:effectLst>
        </c:spPr>
      </c:pivotFmt>
      <c:pivotFmt>
        <c:idx val="53"/>
        <c:spPr>
          <a:solidFill>
            <a:schemeClr val="accent6"/>
          </a:solidFill>
          <a:ln>
            <a:noFill/>
          </a:ln>
          <a:effectLst>
            <a:outerShdw blurRad="63500" sx="102000" sy="102000" algn="ctr" rotWithShape="0">
              <a:prstClr val="black">
                <a:alpha val="20000"/>
              </a:prstClr>
            </a:outerShdw>
          </a:effectLst>
        </c:spPr>
      </c:pivotFmt>
      <c:pivotFmt>
        <c:idx val="54"/>
        <c:spPr>
          <a:solidFill>
            <a:schemeClr val="accent6">
              <a:tint val="86000"/>
            </a:schemeClr>
          </a:solidFill>
          <a:ln>
            <a:noFill/>
          </a:ln>
          <a:effectLst>
            <a:outerShdw blurRad="63500" sx="102000" sy="102000" algn="ctr" rotWithShape="0">
              <a:prstClr val="black">
                <a:alpha val="20000"/>
              </a:prstClr>
            </a:outerShdw>
          </a:effectLst>
        </c:spPr>
      </c:pivotFmt>
      <c:pivotFmt>
        <c:idx val="55"/>
        <c:spPr>
          <a:solidFill>
            <a:schemeClr val="accent6">
              <a:tint val="72000"/>
            </a:schemeClr>
          </a:solidFill>
          <a:ln>
            <a:noFill/>
          </a:ln>
          <a:effectLst>
            <a:outerShdw blurRad="63500" sx="102000" sy="102000" algn="ctr" rotWithShape="0">
              <a:prstClr val="black">
                <a:alpha val="20000"/>
              </a:prstClr>
            </a:outerShdw>
          </a:effectLst>
        </c:spPr>
      </c:pivotFmt>
      <c:pivotFmt>
        <c:idx val="56"/>
        <c:spPr>
          <a:solidFill>
            <a:schemeClr val="accent6">
              <a:tint val="58000"/>
            </a:schemeClr>
          </a:solidFill>
          <a:ln>
            <a:noFill/>
          </a:ln>
          <a:effectLst>
            <a:outerShdw blurRad="63500" sx="102000" sy="102000" algn="ctr" rotWithShape="0">
              <a:prstClr val="black">
                <a:alpha val="20000"/>
              </a:prstClr>
            </a:outerShdw>
          </a:effectLst>
        </c:spPr>
      </c:pivotFmt>
      <c:pivotFmt>
        <c:idx val="57"/>
        <c:spPr>
          <a:solidFill>
            <a:schemeClr val="accent6">
              <a:tint val="44000"/>
            </a:schemeClr>
          </a:solidFill>
          <a:ln>
            <a:noFill/>
          </a:ln>
          <a:effectLst>
            <a:outerShdw blurRad="63500" sx="102000" sy="102000" algn="ctr" rotWithShape="0">
              <a:prstClr val="black">
                <a:alpha val="20000"/>
              </a:prstClr>
            </a:outerShdw>
          </a:effectLst>
        </c:spPr>
      </c:pivotFmt>
      <c:pivotFmt>
        <c:idx val="58"/>
        <c:spPr>
          <a:solidFill>
            <a:schemeClr val="accent6">
              <a:shade val="44000"/>
            </a:schemeClr>
          </a:solidFill>
          <a:ln>
            <a:noFill/>
          </a:ln>
          <a:effectLst>
            <a:outerShdw blurRad="63500" sx="102000" sy="102000" algn="ctr" rotWithShape="0">
              <a:prstClr val="black">
                <a:alpha val="20000"/>
              </a:prstClr>
            </a:outerShdw>
          </a:effectLst>
        </c:spPr>
      </c:pivotFmt>
      <c:pivotFmt>
        <c:idx val="59"/>
        <c:spPr>
          <a:solidFill>
            <a:schemeClr val="accent6">
              <a:shade val="58000"/>
            </a:schemeClr>
          </a:solidFill>
          <a:ln>
            <a:noFill/>
          </a:ln>
          <a:effectLst>
            <a:outerShdw blurRad="63500" sx="102000" sy="102000" algn="ctr" rotWithShape="0">
              <a:prstClr val="black">
                <a:alpha val="20000"/>
              </a:prstClr>
            </a:outerShdw>
          </a:effectLst>
        </c:spPr>
      </c:pivotFmt>
      <c:pivotFmt>
        <c:idx val="60"/>
        <c:spPr>
          <a:solidFill>
            <a:schemeClr val="accent6">
              <a:shade val="72000"/>
            </a:schemeClr>
          </a:solidFill>
          <a:ln>
            <a:noFill/>
          </a:ln>
          <a:effectLst>
            <a:outerShdw blurRad="63500" sx="102000" sy="102000" algn="ctr" rotWithShape="0">
              <a:prstClr val="black">
                <a:alpha val="20000"/>
              </a:prstClr>
            </a:outerShdw>
          </a:effectLst>
        </c:spPr>
      </c:pivotFmt>
      <c:pivotFmt>
        <c:idx val="61"/>
        <c:spPr>
          <a:solidFill>
            <a:schemeClr val="accent6">
              <a:shade val="86000"/>
            </a:schemeClr>
          </a:solidFill>
          <a:ln>
            <a:noFill/>
          </a:ln>
          <a:effectLst>
            <a:outerShdw blurRad="63500" sx="102000" sy="102000" algn="ctr" rotWithShape="0">
              <a:prstClr val="black">
                <a:alpha val="20000"/>
              </a:prstClr>
            </a:outerShdw>
          </a:effectLst>
        </c:spPr>
      </c:pivotFmt>
      <c:pivotFmt>
        <c:idx val="62"/>
        <c:spPr>
          <a:solidFill>
            <a:schemeClr val="accent6"/>
          </a:solidFill>
          <a:ln>
            <a:noFill/>
          </a:ln>
          <a:effectLst>
            <a:outerShdw blurRad="63500" sx="102000" sy="102000" algn="ctr" rotWithShape="0">
              <a:prstClr val="black">
                <a:alpha val="20000"/>
              </a:prstClr>
            </a:outerShdw>
          </a:effectLst>
        </c:spPr>
      </c:pivotFmt>
      <c:pivotFmt>
        <c:idx val="63"/>
        <c:spPr>
          <a:solidFill>
            <a:schemeClr val="accent6">
              <a:tint val="86000"/>
            </a:schemeClr>
          </a:solidFill>
          <a:ln>
            <a:noFill/>
          </a:ln>
          <a:effectLst>
            <a:outerShdw blurRad="63500" sx="102000" sy="102000" algn="ctr" rotWithShape="0">
              <a:prstClr val="black">
                <a:alpha val="20000"/>
              </a:prstClr>
            </a:outerShdw>
          </a:effectLst>
        </c:spPr>
      </c:pivotFmt>
      <c:pivotFmt>
        <c:idx val="64"/>
        <c:spPr>
          <a:solidFill>
            <a:schemeClr val="accent6">
              <a:tint val="72000"/>
            </a:schemeClr>
          </a:solidFill>
          <a:ln>
            <a:noFill/>
          </a:ln>
          <a:effectLst>
            <a:outerShdw blurRad="63500" sx="102000" sy="102000" algn="ctr" rotWithShape="0">
              <a:prstClr val="black">
                <a:alpha val="20000"/>
              </a:prstClr>
            </a:outerShdw>
          </a:effectLst>
        </c:spPr>
      </c:pivotFmt>
      <c:pivotFmt>
        <c:idx val="65"/>
        <c:spPr>
          <a:solidFill>
            <a:schemeClr val="accent6">
              <a:tint val="58000"/>
            </a:schemeClr>
          </a:solidFill>
          <a:ln>
            <a:noFill/>
          </a:ln>
          <a:effectLst>
            <a:outerShdw blurRad="63500" sx="102000" sy="102000" algn="ctr" rotWithShape="0">
              <a:prstClr val="black">
                <a:alpha val="20000"/>
              </a:prstClr>
            </a:outerShdw>
          </a:effectLst>
        </c:spPr>
      </c:pivotFmt>
      <c:pivotFmt>
        <c:idx val="66"/>
        <c:spPr>
          <a:solidFill>
            <a:schemeClr val="accent6">
              <a:tint val="44000"/>
            </a:schemeClr>
          </a:solidFill>
          <a:ln>
            <a:noFill/>
          </a:ln>
          <a:effectLst>
            <a:outerShdw blurRad="63500" sx="102000" sy="102000" algn="ctr" rotWithShape="0">
              <a:prstClr val="black">
                <a:alpha val="20000"/>
              </a:prstClr>
            </a:outerShdw>
          </a:effectLst>
        </c:spPr>
      </c:pivotFmt>
      <c:pivotFmt>
        <c:idx val="67"/>
        <c:spPr>
          <a:solidFill>
            <a:schemeClr val="accent6">
              <a:shade val="44000"/>
            </a:schemeClr>
          </a:solidFill>
          <a:ln>
            <a:noFill/>
          </a:ln>
          <a:effectLst>
            <a:outerShdw blurRad="63500" sx="102000" sy="102000" algn="ctr" rotWithShape="0">
              <a:prstClr val="black">
                <a:alpha val="20000"/>
              </a:prstClr>
            </a:outerShdw>
          </a:effectLst>
        </c:spPr>
      </c:pivotFmt>
      <c:pivotFmt>
        <c:idx val="68"/>
        <c:spPr>
          <a:solidFill>
            <a:schemeClr val="accent6">
              <a:shade val="58000"/>
            </a:schemeClr>
          </a:solidFill>
          <a:ln>
            <a:noFill/>
          </a:ln>
          <a:effectLst>
            <a:outerShdw blurRad="63500" sx="102000" sy="102000" algn="ctr" rotWithShape="0">
              <a:prstClr val="black">
                <a:alpha val="20000"/>
              </a:prstClr>
            </a:outerShdw>
          </a:effectLst>
        </c:spPr>
      </c:pivotFmt>
      <c:pivotFmt>
        <c:idx val="69"/>
        <c:spPr>
          <a:solidFill>
            <a:schemeClr val="accent6">
              <a:shade val="72000"/>
            </a:schemeClr>
          </a:solidFill>
          <a:ln>
            <a:noFill/>
          </a:ln>
          <a:effectLst>
            <a:outerShdw blurRad="63500" sx="102000" sy="102000" algn="ctr" rotWithShape="0">
              <a:prstClr val="black">
                <a:alpha val="20000"/>
              </a:prstClr>
            </a:outerShdw>
          </a:effectLst>
        </c:spPr>
      </c:pivotFmt>
      <c:pivotFmt>
        <c:idx val="70"/>
        <c:spPr>
          <a:solidFill>
            <a:schemeClr val="accent6">
              <a:shade val="86000"/>
            </a:schemeClr>
          </a:solidFill>
          <a:ln>
            <a:noFill/>
          </a:ln>
          <a:effectLst>
            <a:outerShdw blurRad="63500" sx="102000" sy="102000" algn="ctr" rotWithShape="0">
              <a:prstClr val="black">
                <a:alpha val="20000"/>
              </a:prstClr>
            </a:outerShdw>
          </a:effectLst>
        </c:spPr>
      </c:pivotFmt>
      <c:pivotFmt>
        <c:idx val="71"/>
        <c:spPr>
          <a:solidFill>
            <a:schemeClr val="accent6"/>
          </a:solidFill>
          <a:ln>
            <a:noFill/>
          </a:ln>
          <a:effectLst>
            <a:outerShdw blurRad="63500" sx="102000" sy="102000" algn="ctr" rotWithShape="0">
              <a:prstClr val="black">
                <a:alpha val="20000"/>
              </a:prstClr>
            </a:outerShdw>
          </a:effectLst>
        </c:spPr>
      </c:pivotFmt>
      <c:pivotFmt>
        <c:idx val="72"/>
        <c:spPr>
          <a:solidFill>
            <a:schemeClr val="accent6">
              <a:tint val="86000"/>
            </a:schemeClr>
          </a:solidFill>
          <a:ln>
            <a:noFill/>
          </a:ln>
          <a:effectLst>
            <a:outerShdw blurRad="63500" sx="102000" sy="102000" algn="ctr" rotWithShape="0">
              <a:prstClr val="black">
                <a:alpha val="20000"/>
              </a:prstClr>
            </a:outerShdw>
          </a:effectLst>
        </c:spPr>
      </c:pivotFmt>
      <c:pivotFmt>
        <c:idx val="73"/>
        <c:spPr>
          <a:solidFill>
            <a:schemeClr val="accent6">
              <a:tint val="72000"/>
            </a:schemeClr>
          </a:solidFill>
          <a:ln>
            <a:noFill/>
          </a:ln>
          <a:effectLst>
            <a:outerShdw blurRad="63500" sx="102000" sy="102000" algn="ctr" rotWithShape="0">
              <a:prstClr val="black">
                <a:alpha val="20000"/>
              </a:prstClr>
            </a:outerShdw>
          </a:effectLst>
        </c:spPr>
      </c:pivotFmt>
      <c:pivotFmt>
        <c:idx val="74"/>
        <c:spPr>
          <a:solidFill>
            <a:schemeClr val="accent6">
              <a:tint val="58000"/>
            </a:schemeClr>
          </a:solidFill>
          <a:ln>
            <a:noFill/>
          </a:ln>
          <a:effectLst>
            <a:outerShdw blurRad="63500" sx="102000" sy="102000" algn="ctr" rotWithShape="0">
              <a:prstClr val="black">
                <a:alpha val="20000"/>
              </a:prstClr>
            </a:outerShdw>
          </a:effectLst>
        </c:spPr>
      </c:pivotFmt>
      <c:pivotFmt>
        <c:idx val="75"/>
        <c:spPr>
          <a:solidFill>
            <a:schemeClr val="accent6">
              <a:tint val="44000"/>
            </a:schemeClr>
          </a:solidFill>
          <a:ln>
            <a:noFill/>
          </a:ln>
          <a:effectLst>
            <a:outerShdw blurRad="63500" sx="102000" sy="102000" algn="ctr" rotWithShape="0">
              <a:prstClr val="black">
                <a:alpha val="20000"/>
              </a:prstClr>
            </a:outerShdw>
          </a:effectLst>
        </c:spPr>
      </c:pivotFmt>
      <c:pivotFmt>
        <c:idx val="76"/>
        <c:marker>
          <c:symbol val="none"/>
        </c:marker>
        <c:dLbl>
          <c:idx val="0"/>
          <c:spPr>
            <a:noFill/>
            <a:ln>
              <a:noFill/>
            </a:ln>
            <a:effectLst/>
          </c:spPr>
          <c:txPr>
            <a:bodyPr wrap="square" lIns="38100" tIns="19050" rIns="38100" bIns="19050" anchor="ctr">
              <a:spAutoFit/>
            </a:bodyPr>
            <a:lstStyle/>
            <a:p>
              <a:pPr>
                <a:defRPr/>
              </a:pPr>
              <a:endParaRPr lang="nl-BE"/>
            </a:p>
          </c:txPr>
          <c:dLblPos val="outEnd"/>
          <c:showLegendKey val="0"/>
          <c:showVal val="0"/>
          <c:showCatName val="1"/>
          <c:showSerName val="0"/>
          <c:showPercent val="0"/>
          <c:showBubbleSize val="0"/>
          <c:extLst>
            <c:ext xmlns:c15="http://schemas.microsoft.com/office/drawing/2012/chart" uri="{CE6537A1-D6FC-4f65-9D91-7224C49458BB}"/>
          </c:extLst>
        </c:dLbl>
      </c:pivotFmt>
      <c:pivotFmt>
        <c:idx val="77"/>
        <c:marker>
          <c:symbol val="none"/>
        </c:marker>
        <c:dLbl>
          <c:idx val="0"/>
          <c:spPr>
            <a:noFill/>
            <a:ln>
              <a:noFill/>
            </a:ln>
            <a:effectLst/>
          </c:spPr>
          <c:txPr>
            <a:bodyPr wrap="square" lIns="38100" tIns="19050" rIns="38100" bIns="19050" anchor="ctr">
              <a:spAutoFit/>
            </a:bodyPr>
            <a:lstStyle/>
            <a:p>
              <a:pPr>
                <a:defRPr/>
              </a:pPr>
              <a:endParaRPr lang="nl-BE"/>
            </a:p>
          </c:txPr>
          <c:dLblPos val="outEnd"/>
          <c:showLegendKey val="0"/>
          <c:showVal val="0"/>
          <c:showCatName val="1"/>
          <c:showSerName val="0"/>
          <c:showPercent val="0"/>
          <c:showBubbleSize val="0"/>
          <c:extLst>
            <c:ext xmlns:c15="http://schemas.microsoft.com/office/drawing/2012/chart" uri="{CE6537A1-D6FC-4f65-9D91-7224C49458BB}"/>
          </c:extLst>
        </c:dLbl>
      </c:pivotFmt>
      <c:pivotFmt>
        <c:idx val="78"/>
        <c:marker>
          <c:symbol val="none"/>
        </c:marker>
        <c:dLbl>
          <c:idx val="0"/>
          <c:spPr>
            <a:noFill/>
            <a:ln>
              <a:noFill/>
            </a:ln>
            <a:effectLst/>
          </c:spPr>
          <c:txPr>
            <a:bodyPr wrap="square" lIns="38100" tIns="19050" rIns="38100" bIns="19050" anchor="ctr">
              <a:spAutoFit/>
            </a:bodyPr>
            <a:lstStyle/>
            <a:p>
              <a:pPr>
                <a:defRPr/>
              </a:pPr>
              <a:endParaRPr lang="nl-BE"/>
            </a:p>
          </c:txPr>
          <c:dLblPos val="outEnd"/>
          <c:showLegendKey val="0"/>
          <c:showVal val="0"/>
          <c:showCatName val="1"/>
          <c:showSerName val="0"/>
          <c:showPercent val="0"/>
          <c:showBubbleSize val="0"/>
          <c:extLst>
            <c:ext xmlns:c15="http://schemas.microsoft.com/office/drawing/2012/chart" uri="{CE6537A1-D6FC-4f65-9D91-7224C49458BB}"/>
          </c:extLst>
        </c:dLbl>
      </c:pivotFmt>
    </c:pivotFmts>
    <c:plotArea>
      <c:layout/>
      <c:pieChart>
        <c:varyColors val="1"/>
        <c:ser>
          <c:idx val="0"/>
          <c:order val="0"/>
          <c:tx>
            <c:v>Total</c:v>
          </c:tx>
          <c:dPt>
            <c:idx val="0"/>
            <c:bubble3D val="0"/>
            <c:extLst>
              <c:ext xmlns:c16="http://schemas.microsoft.com/office/drawing/2014/chart" uri="{C3380CC4-5D6E-409C-BE32-E72D297353CC}">
                <c16:uniqueId val="{00000000-2191-0F49-AC41-49009E040A02}"/>
              </c:ext>
            </c:extLst>
          </c:dPt>
          <c:dPt>
            <c:idx val="1"/>
            <c:bubble3D val="0"/>
            <c:extLst>
              <c:ext xmlns:c16="http://schemas.microsoft.com/office/drawing/2014/chart" uri="{C3380CC4-5D6E-409C-BE32-E72D297353CC}">
                <c16:uniqueId val="{00000001-2191-0F49-AC41-49009E040A02}"/>
              </c:ext>
            </c:extLst>
          </c:dPt>
          <c:dPt>
            <c:idx val="2"/>
            <c:bubble3D val="0"/>
            <c:extLst>
              <c:ext xmlns:c16="http://schemas.microsoft.com/office/drawing/2014/chart" uri="{C3380CC4-5D6E-409C-BE32-E72D297353CC}">
                <c16:uniqueId val="{00000002-2191-0F49-AC41-49009E040A02}"/>
              </c:ext>
            </c:extLst>
          </c:dPt>
          <c:dPt>
            <c:idx val="3"/>
            <c:bubble3D val="0"/>
            <c:extLst>
              <c:ext xmlns:c16="http://schemas.microsoft.com/office/drawing/2014/chart" uri="{C3380CC4-5D6E-409C-BE32-E72D297353CC}">
                <c16:uniqueId val="{00000003-2191-0F49-AC41-49009E040A02}"/>
              </c:ext>
            </c:extLst>
          </c:dPt>
          <c:dPt>
            <c:idx val="4"/>
            <c:bubble3D val="0"/>
            <c:extLst>
              <c:ext xmlns:c16="http://schemas.microsoft.com/office/drawing/2014/chart" uri="{C3380CC4-5D6E-409C-BE32-E72D297353CC}">
                <c16:uniqueId val="{00000004-2191-0F49-AC41-49009E040A02}"/>
              </c:ext>
            </c:extLst>
          </c:dPt>
          <c:dPt>
            <c:idx val="5"/>
            <c:bubble3D val="0"/>
            <c:extLst>
              <c:ext xmlns:c16="http://schemas.microsoft.com/office/drawing/2014/chart" uri="{C3380CC4-5D6E-409C-BE32-E72D297353CC}">
                <c16:uniqueId val="{00000005-2191-0F49-AC41-49009E040A02}"/>
              </c:ext>
            </c:extLst>
          </c:dPt>
          <c:dPt>
            <c:idx val="6"/>
            <c:bubble3D val="0"/>
            <c:extLst>
              <c:ext xmlns:c16="http://schemas.microsoft.com/office/drawing/2014/chart" uri="{C3380CC4-5D6E-409C-BE32-E72D297353CC}">
                <c16:uniqueId val="{00000006-2191-0F49-AC41-49009E040A02}"/>
              </c:ext>
            </c:extLst>
          </c:dPt>
          <c:dPt>
            <c:idx val="7"/>
            <c:bubble3D val="0"/>
            <c:extLst>
              <c:ext xmlns:c16="http://schemas.microsoft.com/office/drawing/2014/chart" uri="{C3380CC4-5D6E-409C-BE32-E72D297353CC}">
                <c16:uniqueId val="{00000007-2191-0F49-AC41-49009E040A02}"/>
              </c:ext>
            </c:extLst>
          </c:dPt>
          <c:dPt>
            <c:idx val="8"/>
            <c:bubble3D val="0"/>
            <c:extLst>
              <c:ext xmlns:c16="http://schemas.microsoft.com/office/drawing/2014/chart" uri="{C3380CC4-5D6E-409C-BE32-E72D297353CC}">
                <c16:uniqueId val="{00000008-2191-0F49-AC41-49009E040A02}"/>
              </c:ext>
            </c:extLst>
          </c:dPt>
          <c:dLbls>
            <c:spPr>
              <a:noFill/>
              <a:ln>
                <a:noFill/>
              </a:ln>
              <a:effectLst/>
            </c:spPr>
            <c:txPr>
              <a:bodyPr wrap="square" lIns="38100" tIns="19050" rIns="38100" bIns="19050" anchor="ctr">
                <a:spAutoFit/>
              </a:bodyPr>
              <a:lstStyle/>
              <a:p>
                <a:pPr>
                  <a:defRPr/>
                </a:pPr>
                <a:endParaRPr lang="nl-BE"/>
              </a:p>
            </c:txPr>
            <c:dLblPos val="outEnd"/>
            <c:showLegendKey val="0"/>
            <c:showVal val="0"/>
            <c:showCatName val="1"/>
            <c:showSerName val="0"/>
            <c:showPercent val="0"/>
            <c:showBubbleSize val="0"/>
            <c:showLeaderLines val="1"/>
            <c:extLst>
              <c:ext xmlns:c15="http://schemas.microsoft.com/office/drawing/2012/chart" uri="{CE6537A1-D6FC-4f65-9D91-7224C49458BB}"/>
            </c:extLst>
          </c:dLbls>
          <c:cat>
            <c:strLit>
              <c:ptCount val="9"/>
              <c:pt idx="0">
                <c:v>1. Knowledge</c:v>
              </c:pt>
              <c:pt idx="1">
                <c:v>2. Artistic skills</c:v>
              </c:pt>
              <c:pt idx="2">
                <c:v>3. Reflection </c:v>
              </c:pt>
              <c:pt idx="3">
                <c:v>4. Artistic practice</c:v>
              </c:pt>
              <c:pt idx="4">
                <c:v>5. Project </c:v>
              </c:pt>
              <c:pt idx="5">
                <c:v>6. Portfolio</c:v>
              </c:pt>
              <c:pt idx="6">
                <c:v>7. Internship</c:v>
              </c:pt>
              <c:pt idx="7">
                <c:v>8. Graduation assignment</c:v>
              </c:pt>
              <c:pt idx="8">
                <c:v>(blank)</c:v>
              </c:pt>
            </c:strLit>
          </c:cat>
          <c:val>
            <c:numLit>
              <c:formatCode>General</c:formatCode>
              <c:ptCount val="9"/>
              <c:pt idx="0">
                <c:v>21</c:v>
              </c:pt>
              <c:pt idx="1">
                <c:v>112</c:v>
              </c:pt>
              <c:pt idx="2">
                <c:v>42</c:v>
              </c:pt>
              <c:pt idx="3">
                <c:v>67</c:v>
              </c:pt>
              <c:pt idx="4">
                <c:v>19</c:v>
              </c:pt>
              <c:pt idx="5">
                <c:v>14</c:v>
              </c:pt>
              <c:pt idx="6">
                <c:v>9</c:v>
              </c:pt>
              <c:pt idx="7">
                <c:v>48</c:v>
              </c:pt>
              <c:pt idx="8">
                <c:v>0</c:v>
              </c:pt>
            </c:numLit>
          </c:val>
          <c:extLst>
            <c:ext xmlns:c16="http://schemas.microsoft.com/office/drawing/2014/chart" uri="{C3380CC4-5D6E-409C-BE32-E72D297353CC}">
              <c16:uniqueId val="{00000009-2191-0F49-AC41-49009E040A02}"/>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pivotSource>
    <c:name>[4. Programme Spreadsheet.xlsx]Assessor!PivotTable6</c:name>
    <c:fmtId val="0"/>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3"/>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4"/>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Assessor!$B$3:$B$4</c:f>
              <c:strCache>
                <c:ptCount val="1"/>
                <c:pt idx="0">
                  <c:v>BA1</c:v>
                </c:pt>
              </c:strCache>
            </c:strRef>
          </c:tx>
          <c:spPr>
            <a:gradFill rotWithShape="1">
              <a:gsLst>
                <a:gs pos="0">
                  <a:schemeClr val="accent6">
                    <a:tint val="58000"/>
                    <a:shade val="51000"/>
                    <a:satMod val="130000"/>
                  </a:schemeClr>
                </a:gs>
                <a:gs pos="80000">
                  <a:schemeClr val="accent6">
                    <a:tint val="58000"/>
                    <a:shade val="93000"/>
                    <a:satMod val="130000"/>
                  </a:schemeClr>
                </a:gs>
                <a:gs pos="100000">
                  <a:schemeClr val="accent6">
                    <a:tint val="58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Assessor!$A$5:$A$13</c:f>
              <c:strCache>
                <c:ptCount val="8"/>
                <c:pt idx="0">
                  <c:v>External jury</c:v>
                </c:pt>
                <c:pt idx="1">
                  <c:v>Internal jury</c:v>
                </c:pt>
                <c:pt idx="2">
                  <c:v>Peer and teacher</c:v>
                </c:pt>
                <c:pt idx="3">
                  <c:v>Self and teacher</c:v>
                </c:pt>
                <c:pt idx="4">
                  <c:v>Teacher</c:v>
                </c:pt>
                <c:pt idx="5">
                  <c:v>Teacher and external jury</c:v>
                </c:pt>
                <c:pt idx="6">
                  <c:v>Teacher and jury</c:v>
                </c:pt>
                <c:pt idx="7">
                  <c:v>(leeg)</c:v>
                </c:pt>
              </c:strCache>
            </c:strRef>
          </c:cat>
          <c:val>
            <c:numRef>
              <c:f>Assessor!$B$5:$B$13</c:f>
              <c:numCache>
                <c:formatCode>General</c:formatCode>
                <c:ptCount val="8"/>
                <c:pt idx="3">
                  <c:v>78</c:v>
                </c:pt>
                <c:pt idx="4">
                  <c:v>480</c:v>
                </c:pt>
                <c:pt idx="6">
                  <c:v>219</c:v>
                </c:pt>
              </c:numCache>
            </c:numRef>
          </c:val>
          <c:extLst>
            <c:ext xmlns:c16="http://schemas.microsoft.com/office/drawing/2014/chart" uri="{C3380CC4-5D6E-409C-BE32-E72D297353CC}">
              <c16:uniqueId val="{00000000-30E2-6B4C-AB03-73CD248C4C3D}"/>
            </c:ext>
          </c:extLst>
        </c:ser>
        <c:ser>
          <c:idx val="1"/>
          <c:order val="1"/>
          <c:tx>
            <c:strRef>
              <c:f>Assessor!$C$3:$C$4</c:f>
              <c:strCache>
                <c:ptCount val="1"/>
                <c:pt idx="0">
                  <c:v>BA2</c:v>
                </c:pt>
              </c:strCache>
            </c:strRef>
          </c:tx>
          <c:spPr>
            <a:gradFill rotWithShape="1">
              <a:gsLst>
                <a:gs pos="0">
                  <a:schemeClr val="accent6">
                    <a:tint val="86000"/>
                    <a:shade val="51000"/>
                    <a:satMod val="130000"/>
                  </a:schemeClr>
                </a:gs>
                <a:gs pos="80000">
                  <a:schemeClr val="accent6">
                    <a:tint val="86000"/>
                    <a:shade val="93000"/>
                    <a:satMod val="130000"/>
                  </a:schemeClr>
                </a:gs>
                <a:gs pos="100000">
                  <a:schemeClr val="accent6">
                    <a:tint val="8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Assessor!$A$5:$A$13</c:f>
              <c:strCache>
                <c:ptCount val="8"/>
                <c:pt idx="0">
                  <c:v>External jury</c:v>
                </c:pt>
                <c:pt idx="1">
                  <c:v>Internal jury</c:v>
                </c:pt>
                <c:pt idx="2">
                  <c:v>Peer and teacher</c:v>
                </c:pt>
                <c:pt idx="3">
                  <c:v>Self and teacher</c:v>
                </c:pt>
                <c:pt idx="4">
                  <c:v>Teacher</c:v>
                </c:pt>
                <c:pt idx="5">
                  <c:v>Teacher and external jury</c:v>
                </c:pt>
                <c:pt idx="6">
                  <c:v>Teacher and jury</c:v>
                </c:pt>
                <c:pt idx="7">
                  <c:v>(leeg)</c:v>
                </c:pt>
              </c:strCache>
            </c:strRef>
          </c:cat>
          <c:val>
            <c:numRef>
              <c:f>Assessor!$C$5:$C$13</c:f>
              <c:numCache>
                <c:formatCode>General</c:formatCode>
                <c:ptCount val="8"/>
                <c:pt idx="1">
                  <c:v>9</c:v>
                </c:pt>
                <c:pt idx="2">
                  <c:v>15</c:v>
                </c:pt>
                <c:pt idx="3">
                  <c:v>102</c:v>
                </c:pt>
                <c:pt idx="4">
                  <c:v>498</c:v>
                </c:pt>
                <c:pt idx="6">
                  <c:v>261</c:v>
                </c:pt>
              </c:numCache>
            </c:numRef>
          </c:val>
          <c:extLst>
            <c:ext xmlns:c16="http://schemas.microsoft.com/office/drawing/2014/chart" uri="{C3380CC4-5D6E-409C-BE32-E72D297353CC}">
              <c16:uniqueId val="{00000001-30E2-6B4C-AB03-73CD248C4C3D}"/>
            </c:ext>
          </c:extLst>
        </c:ser>
        <c:ser>
          <c:idx val="2"/>
          <c:order val="2"/>
          <c:tx>
            <c:strRef>
              <c:f>Assessor!$D$3:$D$4</c:f>
              <c:strCache>
                <c:ptCount val="1"/>
                <c:pt idx="0">
                  <c:v>BA3</c:v>
                </c:pt>
              </c:strCache>
            </c:strRef>
          </c:tx>
          <c:spPr>
            <a:gradFill rotWithShape="1">
              <a:gsLst>
                <a:gs pos="0">
                  <a:schemeClr val="accent6">
                    <a:shade val="86000"/>
                    <a:shade val="51000"/>
                    <a:satMod val="130000"/>
                  </a:schemeClr>
                </a:gs>
                <a:gs pos="80000">
                  <a:schemeClr val="accent6">
                    <a:shade val="86000"/>
                    <a:shade val="93000"/>
                    <a:satMod val="130000"/>
                  </a:schemeClr>
                </a:gs>
                <a:gs pos="100000">
                  <a:schemeClr val="accent6">
                    <a:shade val="8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Assessor!$A$5:$A$13</c:f>
              <c:strCache>
                <c:ptCount val="8"/>
                <c:pt idx="0">
                  <c:v>External jury</c:v>
                </c:pt>
                <c:pt idx="1">
                  <c:v>Internal jury</c:v>
                </c:pt>
                <c:pt idx="2">
                  <c:v>Peer and teacher</c:v>
                </c:pt>
                <c:pt idx="3">
                  <c:v>Self and teacher</c:v>
                </c:pt>
                <c:pt idx="4">
                  <c:v>Teacher</c:v>
                </c:pt>
                <c:pt idx="5">
                  <c:v>Teacher and external jury</c:v>
                </c:pt>
                <c:pt idx="6">
                  <c:v>Teacher and jury</c:v>
                </c:pt>
                <c:pt idx="7">
                  <c:v>(leeg)</c:v>
                </c:pt>
              </c:strCache>
            </c:strRef>
          </c:cat>
          <c:val>
            <c:numRef>
              <c:f>Assessor!$D$5:$D$13</c:f>
              <c:numCache>
                <c:formatCode>General</c:formatCode>
                <c:ptCount val="8"/>
                <c:pt idx="0">
                  <c:v>15</c:v>
                </c:pt>
                <c:pt idx="3">
                  <c:v>120</c:v>
                </c:pt>
                <c:pt idx="4">
                  <c:v>480</c:v>
                </c:pt>
                <c:pt idx="5">
                  <c:v>126</c:v>
                </c:pt>
                <c:pt idx="6">
                  <c:v>276</c:v>
                </c:pt>
              </c:numCache>
            </c:numRef>
          </c:val>
          <c:extLst>
            <c:ext xmlns:c16="http://schemas.microsoft.com/office/drawing/2014/chart" uri="{C3380CC4-5D6E-409C-BE32-E72D297353CC}">
              <c16:uniqueId val="{00000002-30E2-6B4C-AB03-73CD248C4C3D}"/>
            </c:ext>
          </c:extLst>
        </c:ser>
        <c:ser>
          <c:idx val="3"/>
          <c:order val="3"/>
          <c:tx>
            <c:strRef>
              <c:f>Assessor!$E$3:$E$4</c:f>
              <c:strCache>
                <c:ptCount val="1"/>
                <c:pt idx="0">
                  <c:v>(leeg)</c:v>
                </c:pt>
              </c:strCache>
            </c:strRef>
          </c:tx>
          <c:spPr>
            <a:gradFill rotWithShape="1">
              <a:gsLst>
                <a:gs pos="0">
                  <a:schemeClr val="accent6">
                    <a:shade val="58000"/>
                    <a:shade val="51000"/>
                    <a:satMod val="130000"/>
                  </a:schemeClr>
                </a:gs>
                <a:gs pos="80000">
                  <a:schemeClr val="accent6">
                    <a:shade val="58000"/>
                    <a:shade val="93000"/>
                    <a:satMod val="130000"/>
                  </a:schemeClr>
                </a:gs>
                <a:gs pos="100000">
                  <a:schemeClr val="accent6">
                    <a:shade val="58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Assessor!$A$5:$A$13</c:f>
              <c:strCache>
                <c:ptCount val="8"/>
                <c:pt idx="0">
                  <c:v>External jury</c:v>
                </c:pt>
                <c:pt idx="1">
                  <c:v>Internal jury</c:v>
                </c:pt>
                <c:pt idx="2">
                  <c:v>Peer and teacher</c:v>
                </c:pt>
                <c:pt idx="3">
                  <c:v>Self and teacher</c:v>
                </c:pt>
                <c:pt idx="4">
                  <c:v>Teacher</c:v>
                </c:pt>
                <c:pt idx="5">
                  <c:v>Teacher and external jury</c:v>
                </c:pt>
                <c:pt idx="6">
                  <c:v>Teacher and jury</c:v>
                </c:pt>
                <c:pt idx="7">
                  <c:v>(leeg)</c:v>
                </c:pt>
              </c:strCache>
            </c:strRef>
          </c:cat>
          <c:val>
            <c:numRef>
              <c:f>Assessor!$E$5:$E$13</c:f>
              <c:numCache>
                <c:formatCode>General</c:formatCode>
                <c:ptCount val="8"/>
              </c:numCache>
            </c:numRef>
          </c:val>
          <c:extLst>
            <c:ext xmlns:c16="http://schemas.microsoft.com/office/drawing/2014/chart" uri="{C3380CC4-5D6E-409C-BE32-E72D297353CC}">
              <c16:uniqueId val="{00000003-30E2-6B4C-AB03-73CD248C4C3D}"/>
            </c:ext>
          </c:extLst>
        </c:ser>
        <c:dLbls>
          <c:showLegendKey val="0"/>
          <c:showVal val="0"/>
          <c:showCatName val="0"/>
          <c:showSerName val="0"/>
          <c:showPercent val="0"/>
          <c:showBubbleSize val="0"/>
        </c:dLbls>
        <c:gapWidth val="150"/>
        <c:axId val="1372538559"/>
        <c:axId val="1372543855"/>
      </c:barChart>
      <c:catAx>
        <c:axId val="1372538559"/>
        <c:scaling>
          <c:orientation val="minMax"/>
        </c:scaling>
        <c:delete val="0"/>
        <c:axPos val="b"/>
        <c:numFmt formatCode="General"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372543855"/>
        <c:crosses val="autoZero"/>
        <c:auto val="1"/>
        <c:lblAlgn val="ctr"/>
        <c:lblOffset val="100"/>
        <c:noMultiLvlLbl val="0"/>
      </c:catAx>
      <c:valAx>
        <c:axId val="13725438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37253855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[4. Programme Spreadsheet.xlsx]Process Product!Draaitabel10</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Product vs. permanent</a:t>
            </a:r>
            <a:r>
              <a:rPr lang="nl-NL" baseline="0"/>
              <a:t> assessment in the programme, 2019-2020</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s>
    <c:plotArea>
      <c:layout/>
      <c:doughnutChart>
        <c:varyColors val="1"/>
        <c:ser>
          <c:idx val="0"/>
          <c:order val="0"/>
          <c:tx>
            <c:strRef>
              <c:f>'Process Product'!$B$3</c:f>
              <c:strCache>
                <c:ptCount val="1"/>
                <c:pt idx="0">
                  <c:v>Totaal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8AC-E744-A547-3EC483A3D34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8AC-E744-A547-3EC483A3D34A}"/>
              </c:ext>
            </c:extLst>
          </c:dPt>
          <c:cat>
            <c:strRef>
              <c:f>'Process Product'!$A$4:$A$6</c:f>
              <c:strCache>
                <c:ptCount val="2"/>
                <c:pt idx="0">
                  <c:v>Permanent</c:v>
                </c:pt>
                <c:pt idx="1">
                  <c:v>Product</c:v>
                </c:pt>
              </c:strCache>
            </c:strRef>
          </c:cat>
          <c:val>
            <c:numRef>
              <c:f>'Process Product'!$B$4:$B$6</c:f>
              <c:numCache>
                <c:formatCode>0%</c:formatCode>
                <c:ptCount val="2"/>
                <c:pt idx="0">
                  <c:v>0.59833333333333305</c:v>
                </c:pt>
                <c:pt idx="1">
                  <c:v>0.40166666666666689</c:v>
                </c:pt>
              </c:numCache>
            </c:numRef>
          </c:val>
          <c:extLst>
            <c:ext xmlns:c16="http://schemas.microsoft.com/office/drawing/2014/chart" uri="{C3380CC4-5D6E-409C-BE32-E72D297353CC}">
              <c16:uniqueId val="{00000001-BCE8-264A-9206-14DD9C496184}"/>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r"/>
      <c:layout>
        <c:manualLayout>
          <c:xMode val="edge"/>
          <c:yMode val="edge"/>
          <c:x val="0.72469006999125107"/>
          <c:y val="0.67749927092446782"/>
          <c:w val="0.17503486386490846"/>
          <c:h val="0.159723315835520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[4. Programme Spreadsheet.xlsx]Process Product!Draaitabel11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'Process Product'!$B$18:$B$19</c:f>
              <c:strCache>
                <c:ptCount val="1"/>
                <c:pt idx="0">
                  <c:v>Product</c:v>
                </c:pt>
              </c:strCache>
            </c:strRef>
          </c:tx>
          <c:spPr>
            <a:solidFill>
              <a:schemeClr val="accent1"/>
            </a:solidFill>
            <a:ln>
              <a:noFill/>
            </a:ln>
            <a:effectLst/>
          </c:spPr>
          <c:invertIfNegative val="0"/>
          <c:cat>
            <c:strRef>
              <c:f>'Process Product'!$A$20:$A$23</c:f>
              <c:strCache>
                <c:ptCount val="3"/>
                <c:pt idx="0">
                  <c:v>BA1</c:v>
                </c:pt>
                <c:pt idx="1">
                  <c:v>BA2</c:v>
                </c:pt>
                <c:pt idx="2">
                  <c:v>BA3</c:v>
                </c:pt>
              </c:strCache>
            </c:strRef>
          </c:cat>
          <c:val>
            <c:numRef>
              <c:f>'Process Product'!$B$20:$B$23</c:f>
              <c:numCache>
                <c:formatCode>0%</c:formatCode>
                <c:ptCount val="3"/>
                <c:pt idx="0">
                  <c:v>0.30000000000000038</c:v>
                </c:pt>
                <c:pt idx="1">
                  <c:v>0.3924999999999999</c:v>
                </c:pt>
                <c:pt idx="2">
                  <c:v>0.51250000000000029</c:v>
                </c:pt>
              </c:numCache>
            </c:numRef>
          </c:val>
          <c:extLst>
            <c:ext xmlns:c16="http://schemas.microsoft.com/office/drawing/2014/chart" uri="{C3380CC4-5D6E-409C-BE32-E72D297353CC}">
              <c16:uniqueId val="{00000000-307B-7F4F-838B-F967BEB8FD24}"/>
            </c:ext>
          </c:extLst>
        </c:ser>
        <c:ser>
          <c:idx val="1"/>
          <c:order val="1"/>
          <c:tx>
            <c:strRef>
              <c:f>'Process Product'!$C$18:$C$19</c:f>
              <c:strCache>
                <c:ptCount val="1"/>
                <c:pt idx="0">
                  <c:v>Permanent</c:v>
                </c:pt>
              </c:strCache>
            </c:strRef>
          </c:tx>
          <c:spPr>
            <a:solidFill>
              <a:schemeClr val="accent2"/>
            </a:solidFill>
            <a:ln>
              <a:noFill/>
            </a:ln>
            <a:effectLst/>
          </c:spPr>
          <c:invertIfNegative val="0"/>
          <c:cat>
            <c:strRef>
              <c:f>'Process Product'!$A$20:$A$23</c:f>
              <c:strCache>
                <c:ptCount val="3"/>
                <c:pt idx="0">
                  <c:v>BA1</c:v>
                </c:pt>
                <c:pt idx="1">
                  <c:v>BA2</c:v>
                </c:pt>
                <c:pt idx="2">
                  <c:v>BA3</c:v>
                </c:pt>
              </c:strCache>
            </c:strRef>
          </c:cat>
          <c:val>
            <c:numRef>
              <c:f>'Process Product'!$C$20:$C$23</c:f>
              <c:numCache>
                <c:formatCode>0%</c:formatCode>
                <c:ptCount val="3"/>
                <c:pt idx="0">
                  <c:v>0.69999999999999962</c:v>
                </c:pt>
                <c:pt idx="1">
                  <c:v>0.60750000000000004</c:v>
                </c:pt>
                <c:pt idx="2">
                  <c:v>0.48749999999999977</c:v>
                </c:pt>
              </c:numCache>
            </c:numRef>
          </c:val>
          <c:extLst>
            <c:ext xmlns:c16="http://schemas.microsoft.com/office/drawing/2014/chart" uri="{C3380CC4-5D6E-409C-BE32-E72D297353CC}">
              <c16:uniqueId val="{00000003-DCF6-6D47-9A37-8DDAC622094F}"/>
            </c:ext>
          </c:extLst>
        </c:ser>
        <c:dLbls>
          <c:showLegendKey val="0"/>
          <c:showVal val="0"/>
          <c:showCatName val="0"/>
          <c:showSerName val="0"/>
          <c:showPercent val="0"/>
          <c:showBubbleSize val="0"/>
        </c:dLbls>
        <c:gapWidth val="150"/>
        <c:overlap val="100"/>
        <c:axId val="1236154031"/>
        <c:axId val="1156747615"/>
      </c:barChart>
      <c:catAx>
        <c:axId val="123615403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156747615"/>
        <c:crosses val="autoZero"/>
        <c:auto val="1"/>
        <c:lblAlgn val="ctr"/>
        <c:lblOffset val="100"/>
        <c:noMultiLvlLbl val="0"/>
      </c:catAx>
      <c:valAx>
        <c:axId val="115674761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23615403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Total</c:v>
          </c:tx>
          <c:spPr>
            <a:solidFill>
              <a:schemeClr val="accent6"/>
            </a:solidFill>
            <a:ln>
              <a:noFill/>
            </a:ln>
            <a:effectLst/>
          </c:spPr>
          <c:invertIfNegative val="0"/>
          <c:cat>
            <c:strLit>
              <c:ptCount val="23"/>
              <c:pt idx="0">
                <c:v>Permanent Artistic Practice 1</c:v>
              </c:pt>
              <c:pt idx="1">
                <c:v>Permanent Artistic Practice 2</c:v>
              </c:pt>
              <c:pt idx="2">
                <c:v>Permanent Artistic Practice 3</c:v>
              </c:pt>
              <c:pt idx="3">
                <c:v>Permanent Contextualisation and reflection 1</c:v>
              </c:pt>
              <c:pt idx="4">
                <c:v>Permanent Contextualisation and reflection 2</c:v>
              </c:pt>
              <c:pt idx="5">
                <c:v>Permanent Contextualisation and reflection 3</c:v>
              </c:pt>
              <c:pt idx="6">
                <c:v>Permanent Personal skills 1</c:v>
              </c:pt>
              <c:pt idx="7">
                <c:v>Permanent Personal skills 2</c:v>
              </c:pt>
              <c:pt idx="8">
                <c:v>Permanent Personal skills 3</c:v>
              </c:pt>
              <c:pt idx="9">
                <c:v>Permanent Training and skill development 1</c:v>
              </c:pt>
              <c:pt idx="10">
                <c:v>Permanent Training and skill development 2</c:v>
              </c:pt>
              <c:pt idx="11">
                <c:v>Permanent Training and skill development 3</c:v>
              </c:pt>
              <c:pt idx="12">
                <c:v>Product Artistic Practice 2</c:v>
              </c:pt>
              <c:pt idx="13">
                <c:v>Product Artistic Practice 3</c:v>
              </c:pt>
              <c:pt idx="14">
                <c:v>Product Contextualisation and reflection 1</c:v>
              </c:pt>
              <c:pt idx="15">
                <c:v>Product Contextualisation and reflection 2</c:v>
              </c:pt>
              <c:pt idx="16">
                <c:v>Product Contextualisation and reflection 3</c:v>
              </c:pt>
              <c:pt idx="17">
                <c:v>Product Personal skills 1</c:v>
              </c:pt>
              <c:pt idx="18">
                <c:v>Product Personal skills 2</c:v>
              </c:pt>
              <c:pt idx="19">
                <c:v>Product Personal skills 3</c:v>
              </c:pt>
              <c:pt idx="20">
                <c:v>Product Training and skill development 1</c:v>
              </c:pt>
              <c:pt idx="21">
                <c:v>Product Training and skill development 2</c:v>
              </c:pt>
              <c:pt idx="22">
                <c:v>Product Training and skill development 3</c:v>
              </c:pt>
            </c:strLit>
          </c:cat>
          <c:val>
            <c:numLit>
              <c:formatCode>General</c:formatCode>
              <c:ptCount val="23"/>
              <c:pt idx="0">
                <c:v>29</c:v>
              </c:pt>
              <c:pt idx="1">
                <c:v>32</c:v>
              </c:pt>
              <c:pt idx="2">
                <c:v>13</c:v>
              </c:pt>
              <c:pt idx="3">
                <c:v>3</c:v>
              </c:pt>
              <c:pt idx="4">
                <c:v>11</c:v>
              </c:pt>
              <c:pt idx="5">
                <c:v>8</c:v>
              </c:pt>
              <c:pt idx="6">
                <c:v>8</c:v>
              </c:pt>
              <c:pt idx="7">
                <c:v>11</c:v>
              </c:pt>
              <c:pt idx="8">
                <c:v>21</c:v>
              </c:pt>
              <c:pt idx="9">
                <c:v>30</c:v>
              </c:pt>
              <c:pt idx="10">
                <c:v>26</c:v>
              </c:pt>
              <c:pt idx="11">
                <c:v>18</c:v>
              </c:pt>
              <c:pt idx="12">
                <c:v>14</c:v>
              </c:pt>
              <c:pt idx="13">
                <c:v>22</c:v>
              </c:pt>
              <c:pt idx="14">
                <c:v>7</c:v>
              </c:pt>
              <c:pt idx="15">
                <c:v>8</c:v>
              </c:pt>
              <c:pt idx="16">
                <c:v>7</c:v>
              </c:pt>
              <c:pt idx="17">
                <c:v>1</c:v>
              </c:pt>
              <c:pt idx="18">
                <c:v>4</c:v>
              </c:pt>
              <c:pt idx="19">
                <c:v>4</c:v>
              </c:pt>
              <c:pt idx="20">
                <c:v>19</c:v>
              </c:pt>
              <c:pt idx="21">
                <c:v>21</c:v>
              </c:pt>
              <c:pt idx="22">
                <c:v>15</c:v>
              </c:pt>
            </c:numLit>
          </c:val>
          <c:extLst>
            <c:ext xmlns:c16="http://schemas.microsoft.com/office/drawing/2014/chart" uri="{C3380CC4-5D6E-409C-BE32-E72D297353CC}">
              <c16:uniqueId val="{00000000-34E2-2D47-9EBE-6F632EE130C9}"/>
            </c:ext>
          </c:extLst>
        </c:ser>
        <c:dLbls>
          <c:showLegendKey val="0"/>
          <c:showVal val="0"/>
          <c:showCatName val="0"/>
          <c:showSerName val="0"/>
          <c:showPercent val="0"/>
          <c:showBubbleSize val="0"/>
        </c:dLbls>
        <c:gapWidth val="219"/>
        <c:overlap val="-27"/>
        <c:axId val="1351625599"/>
        <c:axId val="1375464831"/>
      </c:barChart>
      <c:catAx>
        <c:axId val="13516255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375464831"/>
        <c:crosses val="autoZero"/>
        <c:auto val="1"/>
        <c:lblAlgn val="ctr"/>
        <c:lblOffset val="100"/>
        <c:noMultiLvlLbl val="0"/>
      </c:catAx>
      <c:valAx>
        <c:axId val="1375464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3516255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rot="0" vert="horz"/>
          <a:lstStyle/>
          <a:p>
            <a:pPr>
              <a:defRPr/>
            </a:pPr>
            <a:r>
              <a:rPr lang="en-US"/>
              <a:t>BA3 Assesment method 1e zit</a:t>
            </a:r>
          </a:p>
        </c:rich>
      </c:tx>
      <c:overlay val="0"/>
    </c:title>
    <c:autoTitleDeleted val="0"/>
    <c:plotArea>
      <c:layout/>
      <c:barChart>
        <c:barDir val="col"/>
        <c:grouping val="clustered"/>
        <c:varyColors val="0"/>
        <c:ser>
          <c:idx val="0"/>
          <c:order val="0"/>
          <c:invertIfNegative val="0"/>
          <c:dLbls>
            <c:spPr>
              <a:noFill/>
              <a:ln>
                <a:noFill/>
              </a:ln>
              <a:effectLst/>
            </c:spPr>
            <c:txPr>
              <a:bodyPr rot="0" vert="horz"/>
              <a:lstStyle/>
              <a:p>
                <a:pPr>
                  <a:defRPr/>
                </a:pPr>
                <a:endParaRPr lang="nl-B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'Graphs BA'!$A$36:$A$45</c:f>
              <c:strCache>
                <c:ptCount val="10"/>
                <c:pt idx="0">
                  <c:v>Knowledge test </c:v>
                </c:pt>
                <c:pt idx="1">
                  <c:v>Permanent evaluation knowledge</c:v>
                </c:pt>
                <c:pt idx="2">
                  <c:v>Artistic skills assesment</c:v>
                </c:pt>
                <c:pt idx="3">
                  <c:v>Permanent evaluation artistic</c:v>
                </c:pt>
                <c:pt idx="4">
                  <c:v>Project assignment</c:v>
                </c:pt>
                <c:pt idx="5">
                  <c:v>Artistic practice</c:v>
                </c:pt>
                <c:pt idx="6">
                  <c:v>Reflection assignment</c:v>
                </c:pt>
                <c:pt idx="7">
                  <c:v>Portfolio</c:v>
                </c:pt>
                <c:pt idx="8">
                  <c:v>Internship</c:v>
                </c:pt>
                <c:pt idx="9">
                  <c:v>Graduation assignment</c:v>
                </c:pt>
              </c:strCache>
            </c:strRef>
          </c:cat>
          <c:val>
            <c:numRef>
              <c:f>'Graphs BA'!$B$36:$B$45</c:f>
              <c:numCache>
                <c:formatCode>General</c:formatCode>
                <c:ptCount val="10"/>
                <c:pt idx="0">
                  <c:v>0</c:v>
                </c:pt>
                <c:pt idx="1">
                  <c:v>2</c:v>
                </c:pt>
                <c:pt idx="2">
                  <c:v>3</c:v>
                </c:pt>
                <c:pt idx="3">
                  <c:v>5</c:v>
                </c:pt>
                <c:pt idx="4">
                  <c:v>0</c:v>
                </c:pt>
                <c:pt idx="5">
                  <c:v>3</c:v>
                </c:pt>
                <c:pt idx="6">
                  <c:v>2</c:v>
                </c:pt>
                <c:pt idx="7">
                  <c:v>0</c:v>
                </c:pt>
                <c:pt idx="8">
                  <c:v>1</c:v>
                </c:pt>
                <c:pt idx="9">
                  <c:v>3</c:v>
                </c:pt>
              </c:numCache>
            </c:numRef>
          </c:val>
          <c:extLst>
            <c:ext xmlns:c16="http://schemas.microsoft.com/office/drawing/2014/chart" uri="{C3380CC4-5D6E-409C-BE32-E72D297353CC}">
              <c16:uniqueId val="{00000000-F190-7346-9AFA-BBD9B0F05640}"/>
            </c:ext>
          </c:extLst>
        </c:ser>
        <c:dLbls>
          <c:dLblPos val="inEnd"/>
          <c:showLegendKey val="0"/>
          <c:showVal val="1"/>
          <c:showCatName val="0"/>
          <c:showSerName val="0"/>
          <c:showPercent val="0"/>
          <c:showBubbleSize val="0"/>
        </c:dLbls>
        <c:gapWidth val="100"/>
        <c:overlap val="-24"/>
        <c:axId val="107041920"/>
        <c:axId val="107044864"/>
      </c:barChart>
      <c:catAx>
        <c:axId val="107041920"/>
        <c:scaling>
          <c:orientation val="minMax"/>
        </c:scaling>
        <c:delete val="0"/>
        <c:axPos val="b"/>
        <c:numFmt formatCode="General" sourceLinked="1"/>
        <c:majorTickMark val="none"/>
        <c:minorTickMark val="none"/>
        <c:tickLblPos val="nextTo"/>
        <c:txPr>
          <a:bodyPr rot="-60000000" vert="horz"/>
          <a:lstStyle/>
          <a:p>
            <a:pPr>
              <a:defRPr/>
            </a:pPr>
            <a:endParaRPr lang="nl-BE"/>
          </a:p>
        </c:txPr>
        <c:crossAx val="107044864"/>
        <c:crosses val="autoZero"/>
        <c:auto val="1"/>
        <c:lblAlgn val="ctr"/>
        <c:lblOffset val="100"/>
        <c:noMultiLvlLbl val="0"/>
      </c:catAx>
      <c:valAx>
        <c:axId val="107044864"/>
        <c:scaling>
          <c:orientation val="minMax"/>
        </c:scaling>
        <c:delete val="0"/>
        <c:axPos val="l"/>
        <c:majorGridlines/>
        <c:numFmt formatCode="General" sourceLinked="1"/>
        <c:majorTickMark val="none"/>
        <c:minorTickMark val="none"/>
        <c:tickLblPos val="nextTo"/>
        <c:txPr>
          <a:bodyPr rot="-60000000" vert="horz"/>
          <a:lstStyle/>
          <a:p>
            <a:pPr>
              <a:defRPr/>
            </a:pPr>
            <a:endParaRPr lang="nl-BE"/>
          </a:p>
        </c:txPr>
        <c:crossAx val="107041920"/>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a:pPr>
            <a:r>
              <a:rPr lang="en-US"/>
              <a:t>BA1 Learning activity </a:t>
            </a:r>
          </a:p>
        </c:rich>
      </c:tx>
      <c:overlay val="0"/>
    </c:title>
    <c:autoTitleDeleted val="0"/>
    <c:plotArea>
      <c:layout/>
      <c:barChart>
        <c:barDir val="col"/>
        <c:grouping val="clustered"/>
        <c:varyColors val="0"/>
        <c:ser>
          <c:idx val="0"/>
          <c:order val="0"/>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'Graphs BA'!$A$58:$A$63</c:f>
              <c:strCache>
                <c:ptCount val="6"/>
                <c:pt idx="0">
                  <c:v>Lectures and / or seminars</c:v>
                </c:pt>
                <c:pt idx="1">
                  <c:v>Studio practice and/or training</c:v>
                </c:pt>
                <c:pt idx="2">
                  <c:v>Collaborative learning/mentoring</c:v>
                </c:pt>
                <c:pt idx="3">
                  <c:v>Artistic practice</c:v>
                </c:pt>
                <c:pt idx="4">
                  <c:v>Self-study</c:v>
                </c:pt>
                <c:pt idx="5">
                  <c:v>Workplace learning and/or internship</c:v>
                </c:pt>
              </c:strCache>
            </c:strRef>
          </c:cat>
          <c:val>
            <c:numRef>
              <c:f>'Graphs BA'!$B$58:$B$63</c:f>
              <c:numCache>
                <c:formatCode>General</c:formatCode>
                <c:ptCount val="6"/>
                <c:pt idx="0">
                  <c:v>2</c:v>
                </c:pt>
                <c:pt idx="1">
                  <c:v>7</c:v>
                </c:pt>
                <c:pt idx="2">
                  <c:v>2</c:v>
                </c:pt>
                <c:pt idx="3">
                  <c:v>4</c:v>
                </c:pt>
                <c:pt idx="4">
                  <c:v>9</c:v>
                </c:pt>
                <c:pt idx="5">
                  <c:v>0</c:v>
                </c:pt>
              </c:numCache>
            </c:numRef>
          </c:val>
          <c:extLst>
            <c:ext xmlns:c16="http://schemas.microsoft.com/office/drawing/2014/chart" uri="{C3380CC4-5D6E-409C-BE32-E72D297353CC}">
              <c16:uniqueId val="{00000000-2431-AD4D-9361-A831CE5F7788}"/>
            </c:ext>
          </c:extLst>
        </c:ser>
        <c:dLbls>
          <c:showLegendKey val="0"/>
          <c:showVal val="1"/>
          <c:showCatName val="0"/>
          <c:showSerName val="0"/>
          <c:showPercent val="0"/>
          <c:showBubbleSize val="0"/>
        </c:dLbls>
        <c:gapWidth val="75"/>
        <c:overlap val="40"/>
        <c:axId val="107064704"/>
        <c:axId val="107079936"/>
      </c:barChart>
      <c:catAx>
        <c:axId val="107064704"/>
        <c:scaling>
          <c:orientation val="minMax"/>
        </c:scaling>
        <c:delete val="0"/>
        <c:axPos val="b"/>
        <c:numFmt formatCode="General" sourceLinked="0"/>
        <c:majorTickMark val="none"/>
        <c:minorTickMark val="none"/>
        <c:tickLblPos val="nextTo"/>
        <c:crossAx val="107079936"/>
        <c:crosses val="autoZero"/>
        <c:auto val="1"/>
        <c:lblAlgn val="ctr"/>
        <c:lblOffset val="100"/>
        <c:noMultiLvlLbl val="0"/>
      </c:catAx>
      <c:valAx>
        <c:axId val="107079936"/>
        <c:scaling>
          <c:orientation val="minMax"/>
        </c:scaling>
        <c:delete val="0"/>
        <c:axPos val="l"/>
        <c:majorGridlines/>
        <c:numFmt formatCode="General" sourceLinked="1"/>
        <c:majorTickMark val="none"/>
        <c:minorTickMark val="none"/>
        <c:tickLblPos val="nextTo"/>
        <c:crossAx val="10706470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nl-BE"/>
              <a:t>BA2 Learning activity</a:t>
            </a:r>
          </a:p>
        </c:rich>
      </c:tx>
      <c:overlay val="0"/>
    </c:title>
    <c:autoTitleDeleted val="0"/>
    <c:plotArea>
      <c:layout/>
      <c:barChart>
        <c:barDir val="col"/>
        <c:grouping val="clustered"/>
        <c:varyColors val="0"/>
        <c:ser>
          <c:idx val="0"/>
          <c:order val="0"/>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'Graphs BA'!$A$75:$A$80</c:f>
              <c:strCache>
                <c:ptCount val="6"/>
                <c:pt idx="0">
                  <c:v>Lectures and / or seminars</c:v>
                </c:pt>
                <c:pt idx="1">
                  <c:v>Studio practice and/or training</c:v>
                </c:pt>
                <c:pt idx="2">
                  <c:v>Collaborative learning/mentoring</c:v>
                </c:pt>
                <c:pt idx="3">
                  <c:v>Artistic practice</c:v>
                </c:pt>
                <c:pt idx="4">
                  <c:v>Self-study</c:v>
                </c:pt>
                <c:pt idx="5">
                  <c:v>Workplace learning and/or internship</c:v>
                </c:pt>
              </c:strCache>
            </c:strRef>
          </c:cat>
          <c:val>
            <c:numRef>
              <c:f>'Graphs BA'!$B$75:$B$80</c:f>
              <c:numCache>
                <c:formatCode>General</c:formatCode>
                <c:ptCount val="6"/>
                <c:pt idx="0">
                  <c:v>2</c:v>
                </c:pt>
                <c:pt idx="1">
                  <c:v>7</c:v>
                </c:pt>
                <c:pt idx="2">
                  <c:v>3</c:v>
                </c:pt>
                <c:pt idx="3">
                  <c:v>5</c:v>
                </c:pt>
                <c:pt idx="4">
                  <c:v>9</c:v>
                </c:pt>
                <c:pt idx="5">
                  <c:v>0</c:v>
                </c:pt>
              </c:numCache>
            </c:numRef>
          </c:val>
          <c:extLst>
            <c:ext xmlns:c16="http://schemas.microsoft.com/office/drawing/2014/chart" uri="{C3380CC4-5D6E-409C-BE32-E72D297353CC}">
              <c16:uniqueId val="{00000000-2FC5-9B48-BB1E-E415E534B0D2}"/>
            </c:ext>
          </c:extLst>
        </c:ser>
        <c:dLbls>
          <c:showLegendKey val="0"/>
          <c:showVal val="1"/>
          <c:showCatName val="0"/>
          <c:showSerName val="0"/>
          <c:showPercent val="0"/>
          <c:showBubbleSize val="0"/>
        </c:dLbls>
        <c:gapWidth val="75"/>
        <c:overlap val="40"/>
        <c:axId val="112608384"/>
        <c:axId val="112627712"/>
      </c:barChart>
      <c:catAx>
        <c:axId val="112608384"/>
        <c:scaling>
          <c:orientation val="minMax"/>
        </c:scaling>
        <c:delete val="0"/>
        <c:axPos val="b"/>
        <c:numFmt formatCode="General" sourceLinked="0"/>
        <c:majorTickMark val="none"/>
        <c:minorTickMark val="none"/>
        <c:tickLblPos val="nextTo"/>
        <c:crossAx val="112627712"/>
        <c:crosses val="autoZero"/>
        <c:auto val="1"/>
        <c:lblAlgn val="ctr"/>
        <c:lblOffset val="100"/>
        <c:noMultiLvlLbl val="0"/>
      </c:catAx>
      <c:valAx>
        <c:axId val="112627712"/>
        <c:scaling>
          <c:orientation val="minMax"/>
        </c:scaling>
        <c:delete val="0"/>
        <c:axPos val="l"/>
        <c:majorGridlines/>
        <c:numFmt formatCode="General" sourceLinked="1"/>
        <c:majorTickMark val="none"/>
        <c:minorTickMark val="none"/>
        <c:tickLblPos val="nextTo"/>
        <c:crossAx val="112608384"/>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a:pPr>
            <a:r>
              <a:rPr lang="en-US"/>
              <a:t>BA3 Learning activity</a:t>
            </a:r>
          </a:p>
        </c:rich>
      </c:tx>
      <c:overlay val="0"/>
    </c:title>
    <c:autoTitleDeleted val="0"/>
    <c:plotArea>
      <c:layout/>
      <c:barChart>
        <c:barDir val="col"/>
        <c:grouping val="clustered"/>
        <c:varyColors val="0"/>
        <c:ser>
          <c:idx val="0"/>
          <c:order val="0"/>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'Graphs BA'!$A$90:$A$96</c:f>
              <c:strCache>
                <c:ptCount val="7"/>
                <c:pt idx="0">
                  <c:v>BA3</c:v>
                </c:pt>
                <c:pt idx="1">
                  <c:v>Lectures and / or seminars</c:v>
                </c:pt>
                <c:pt idx="2">
                  <c:v>Studio practice and/or training</c:v>
                </c:pt>
                <c:pt idx="3">
                  <c:v>Collaborative learning/mentoring</c:v>
                </c:pt>
                <c:pt idx="4">
                  <c:v>Artistic practice</c:v>
                </c:pt>
                <c:pt idx="5">
                  <c:v>Self-study</c:v>
                </c:pt>
                <c:pt idx="6">
                  <c:v>Workplace learning and/or internship</c:v>
                </c:pt>
              </c:strCache>
            </c:strRef>
          </c:cat>
          <c:val>
            <c:numRef>
              <c:f>'Graphs BA'!$B$90:$B$96</c:f>
              <c:numCache>
                <c:formatCode>General</c:formatCode>
                <c:ptCount val="7"/>
                <c:pt idx="1">
                  <c:v>1</c:v>
                </c:pt>
                <c:pt idx="2">
                  <c:v>4</c:v>
                </c:pt>
                <c:pt idx="3">
                  <c:v>4</c:v>
                </c:pt>
                <c:pt idx="4">
                  <c:v>5</c:v>
                </c:pt>
                <c:pt idx="5">
                  <c:v>6</c:v>
                </c:pt>
                <c:pt idx="6">
                  <c:v>1</c:v>
                </c:pt>
              </c:numCache>
            </c:numRef>
          </c:val>
          <c:extLst>
            <c:ext xmlns:c16="http://schemas.microsoft.com/office/drawing/2014/chart" uri="{C3380CC4-5D6E-409C-BE32-E72D297353CC}">
              <c16:uniqueId val="{00000000-5DA9-5E49-987E-5E6D00C7971C}"/>
            </c:ext>
          </c:extLst>
        </c:ser>
        <c:dLbls>
          <c:showLegendKey val="0"/>
          <c:showVal val="0"/>
          <c:showCatName val="0"/>
          <c:showSerName val="0"/>
          <c:showPercent val="0"/>
          <c:showBubbleSize val="0"/>
        </c:dLbls>
        <c:gapWidth val="75"/>
        <c:overlap val="40"/>
        <c:axId val="112638592"/>
        <c:axId val="112660864"/>
      </c:barChart>
      <c:catAx>
        <c:axId val="112638592"/>
        <c:scaling>
          <c:orientation val="minMax"/>
        </c:scaling>
        <c:delete val="0"/>
        <c:axPos val="b"/>
        <c:numFmt formatCode="General" sourceLinked="0"/>
        <c:majorTickMark val="none"/>
        <c:minorTickMark val="none"/>
        <c:tickLblPos val="nextTo"/>
        <c:crossAx val="112660864"/>
        <c:crosses val="autoZero"/>
        <c:auto val="1"/>
        <c:lblAlgn val="ctr"/>
        <c:lblOffset val="100"/>
        <c:noMultiLvlLbl val="0"/>
      </c:catAx>
      <c:valAx>
        <c:axId val="112660864"/>
        <c:scaling>
          <c:orientation val="minMax"/>
        </c:scaling>
        <c:delete val="0"/>
        <c:axPos val="l"/>
        <c:majorGridlines/>
        <c:numFmt formatCode="General" sourceLinked="1"/>
        <c:majorTickMark val="none"/>
        <c:minorTickMark val="none"/>
        <c:tickLblPos val="nextTo"/>
        <c:crossAx val="112638592"/>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[4. Programme Spreadsheet.xlsx]Year Prog!Draaitabel1</c:name>
    <c:fmtId val="2"/>
  </c:pivotSource>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nl-BE"/>
        </a:p>
      </c:txPr>
    </c:title>
    <c:autoTitleDeleted val="0"/>
    <c:pivotFmts>
      <c:pivotFmt>
        <c:idx val="0"/>
        <c:dLbl>
          <c:idx val="0"/>
          <c:delete val="1"/>
          <c:extLst>
            <c:ext xmlns:c15="http://schemas.microsoft.com/office/drawing/2012/chart" uri="{CE6537A1-D6FC-4f65-9D91-7224C49458BB}"/>
          </c:extLst>
        </c:dLbl>
      </c:pivotFmt>
      <c:pivotFmt>
        <c:idx val="1"/>
        <c:dLbl>
          <c:idx val="0"/>
          <c:delete val="1"/>
          <c:extLst>
            <c:ext xmlns:c15="http://schemas.microsoft.com/office/drawing/2012/chart" uri="{CE6537A1-D6FC-4f65-9D91-7224C49458BB}"/>
          </c:extLst>
        </c:dLbl>
      </c:pivotFmt>
      <c:pivotFmt>
        <c:idx val="2"/>
        <c:dLbl>
          <c:idx val="0"/>
          <c:delete val="1"/>
          <c:extLst>
            <c:ext xmlns:c15="http://schemas.microsoft.com/office/drawing/2012/chart" uri="{CE6537A1-D6FC-4f65-9D91-7224C49458BB}"/>
          </c:extLst>
        </c:dLbl>
      </c:pivotFmt>
      <c:pivotFmt>
        <c:idx val="3"/>
        <c:dLbl>
          <c:idx val="0"/>
          <c:delete val="1"/>
          <c:extLst>
            <c:ext xmlns:c15="http://schemas.microsoft.com/office/drawing/2012/chart" uri="{CE6537A1-D6FC-4f65-9D91-7224C49458BB}"/>
          </c:extLst>
        </c:dLbl>
      </c:pivotFmt>
      <c:pivotFmt>
        <c:idx val="4"/>
        <c:dLbl>
          <c:idx val="0"/>
          <c:delete val="1"/>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dLbl>
          <c:idx val="0"/>
          <c:delete val="1"/>
          <c:extLst>
            <c:ext xmlns:c15="http://schemas.microsoft.com/office/drawing/2012/chart" uri="{CE6537A1-D6FC-4f65-9D91-7224C49458BB}"/>
          </c:extLst>
        </c:dLbl>
      </c:pivotFmt>
      <c:pivotFmt>
        <c:idx val="7"/>
        <c:dLbl>
          <c:idx val="0"/>
          <c:delete val="1"/>
          <c:extLst>
            <c:ext xmlns:c15="http://schemas.microsoft.com/office/drawing/2012/chart" uri="{CE6537A1-D6FC-4f65-9D91-7224C49458BB}"/>
          </c:extLst>
        </c:dLbl>
      </c:pivotFmt>
      <c:pivotFmt>
        <c:idx val="8"/>
        <c:dLbl>
          <c:idx val="0"/>
          <c:delete val="1"/>
          <c:extLst>
            <c:ext xmlns:c15="http://schemas.microsoft.com/office/drawing/2012/chart" uri="{CE6537A1-D6FC-4f65-9D91-7224C49458BB}"/>
          </c:extLst>
        </c:dLbl>
      </c:pivotFmt>
      <c:pivotFmt>
        <c:idx val="9"/>
        <c:dLbl>
          <c:idx val="0"/>
          <c:delete val="1"/>
          <c:extLst>
            <c:ext xmlns:c15="http://schemas.microsoft.com/office/drawing/2012/chart" uri="{CE6537A1-D6FC-4f65-9D91-7224C49458BB}"/>
          </c:extLst>
        </c:dLbl>
      </c:pivotFmt>
      <c:pivotFmt>
        <c:idx val="10"/>
        <c:dLbl>
          <c:idx val="0"/>
          <c:delete val="1"/>
          <c:extLst>
            <c:ext xmlns:c15="http://schemas.microsoft.com/office/drawing/2012/chart" uri="{CE6537A1-D6FC-4f65-9D91-7224C49458BB}"/>
          </c:extLst>
        </c:dLbl>
      </c:pivotFmt>
      <c:pivotFmt>
        <c:idx val="11"/>
        <c:dLbl>
          <c:idx val="0"/>
          <c:delete val="1"/>
          <c:extLst>
            <c:ext xmlns:c15="http://schemas.microsoft.com/office/drawing/2012/chart" uri="{CE6537A1-D6FC-4f65-9D91-7224C49458BB}"/>
          </c:extLst>
        </c:dLbl>
      </c:pivotFmt>
      <c:pivotFmt>
        <c:idx val="12"/>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nl-BE"/>
            </a:p>
          </c:txPr>
          <c:dLblPos val="outEnd"/>
          <c:showLegendKey val="0"/>
          <c:showVal val="0"/>
          <c:showCatName val="1"/>
          <c:showSerName val="0"/>
          <c:showPercent val="0"/>
          <c:showBubbleSize val="0"/>
          <c:extLst>
            <c:ext xmlns:c15="http://schemas.microsoft.com/office/drawing/2012/chart" uri="{CE6537A1-D6FC-4f65-9D91-7224C49458BB}"/>
          </c:extLst>
        </c:dLbl>
      </c:pivotFmt>
      <c:pivotFmt>
        <c:idx val="13"/>
        <c:marker>
          <c:symbol val="none"/>
        </c:marker>
        <c:dLbl>
          <c:idx val="0"/>
          <c:spPr>
            <a:noFill/>
            <a:ln>
              <a:noFill/>
            </a:ln>
            <a:effectLst/>
          </c:spPr>
          <c:txPr>
            <a:bodyPr wrap="square" lIns="38100" tIns="19050" rIns="38100" bIns="19050" anchor="ctr">
              <a:spAutoFit/>
            </a:bodyPr>
            <a:lstStyle/>
            <a:p>
              <a:pPr>
                <a:defRPr/>
              </a:pPr>
              <a:endParaRPr lang="nl-BE"/>
            </a:p>
          </c:txPr>
          <c:dLblPos val="outEnd"/>
          <c:showLegendKey val="0"/>
          <c:showVal val="0"/>
          <c:showCatName val="1"/>
          <c:showSerName val="0"/>
          <c:showPercent val="0"/>
          <c:showBubbleSize val="0"/>
          <c:extLst>
            <c:ext xmlns:c15="http://schemas.microsoft.com/office/drawing/2012/chart" uri="{CE6537A1-D6FC-4f65-9D91-7224C49458BB}"/>
          </c:extLst>
        </c:dLbl>
      </c:pivotFmt>
      <c:pivotFmt>
        <c:idx val="14"/>
        <c:marker>
          <c:symbol val="none"/>
        </c:marker>
        <c:dLbl>
          <c:idx val="0"/>
          <c:spPr>
            <a:noFill/>
            <a:ln>
              <a:noFill/>
            </a:ln>
            <a:effectLst/>
          </c:spPr>
          <c:txPr>
            <a:bodyPr wrap="square" lIns="38100" tIns="19050" rIns="38100" bIns="19050" anchor="ctr">
              <a:spAutoFit/>
            </a:bodyPr>
            <a:lstStyle/>
            <a:p>
              <a:pPr>
                <a:defRPr/>
              </a:pPr>
              <a:endParaRPr lang="nl-BE"/>
            </a:p>
          </c:txPr>
          <c:dLblPos val="outEnd"/>
          <c:showLegendKey val="0"/>
          <c:showVal val="0"/>
          <c:showCatName val="1"/>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16"/>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17"/>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18"/>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19"/>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1"/>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2"/>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3"/>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4"/>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5"/>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6"/>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7"/>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8"/>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9"/>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3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31"/>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32"/>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33"/>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34"/>
        <c:spPr>
          <a:solidFill>
            <a:schemeClr val="accent2">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35"/>
        <c:spPr>
          <a:solidFill>
            <a:schemeClr val="accent3">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36"/>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37"/>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38"/>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39"/>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40"/>
        <c:spPr>
          <a:solidFill>
            <a:schemeClr val="accent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41"/>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nl-BE"/>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42"/>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43"/>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nl-BE"/>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44"/>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45"/>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nl-BE"/>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46"/>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nl-BE"/>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47"/>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48"/>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nl-BE"/>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49"/>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5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nl-BE"/>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51"/>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52"/>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nl-BE"/>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53"/>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nl-BE"/>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54"/>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55"/>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nl-BE"/>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56"/>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57"/>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nl-BE"/>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58"/>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59"/>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nl-BE"/>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60"/>
        <c:spPr>
          <a:solidFill>
            <a:schemeClr val="accent2">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61"/>
        <c:spPr>
          <a:solidFill>
            <a:schemeClr val="accent3">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nl-BE"/>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62"/>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nl-BE"/>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63"/>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64"/>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nl-BE"/>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65"/>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66"/>
        <c:spPr>
          <a:solidFill>
            <a:schemeClr val="accent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nl-BE"/>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67"/>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68"/>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69"/>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7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71"/>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72"/>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73"/>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74"/>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75"/>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76"/>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77"/>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78"/>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79"/>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8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81"/>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82"/>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83"/>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84"/>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85"/>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86"/>
        <c:spPr>
          <a:solidFill>
            <a:schemeClr val="accent2">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87"/>
        <c:spPr>
          <a:solidFill>
            <a:schemeClr val="accent3">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88"/>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89"/>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90"/>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91"/>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92"/>
        <c:spPr>
          <a:solidFill>
            <a:schemeClr val="accent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93"/>
        <c:dLbl>
          <c:idx val="0"/>
          <c:delete val="1"/>
          <c:extLst>
            <c:ext xmlns:c15="http://schemas.microsoft.com/office/drawing/2012/chart" uri="{CE6537A1-D6FC-4f65-9D91-7224C49458BB}"/>
          </c:extLst>
        </c:dLbl>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'Year Prog'!$B$3:$B$4</c:f>
              <c:strCache>
                <c:ptCount val="1"/>
                <c:pt idx="0">
                  <c:v>BA1</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845-C241-A69F-2983D92FDAA7}"/>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845-C241-A69F-2983D92FDAA7}"/>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2845-C241-A69F-2983D92FDAA7}"/>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2845-C241-A69F-2983D92FDAA7}"/>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2845-C241-A69F-2983D92FDAA7}"/>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2845-C241-A69F-2983D92FDAA7}"/>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2845-C241-A69F-2983D92FDAA7}"/>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2845-C241-A69F-2983D92FDAA7}"/>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2845-C241-A69F-2983D92FDAA7}"/>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2845-C241-A69F-2983D92FDAA7}"/>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2845-C241-A69F-2983D92FDAA7}"/>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2845-C241-A69F-2983D92FDAA7}"/>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2845-C241-A69F-2983D92FDAA7}"/>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2845-C241-A69F-2983D92FDAA7}"/>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D-2845-C241-A69F-2983D92FDAA7}"/>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F-2845-C241-A69F-2983D92FDAA7}"/>
              </c:ext>
            </c:extLst>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1-2845-C241-A69F-2983D92FDAA7}"/>
              </c:ext>
            </c:extLst>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3-2845-C241-A69F-2983D92FDAA7}"/>
              </c:ext>
            </c:extLst>
          </c:dPt>
          <c:dPt>
            <c:idx val="18"/>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5-2845-C241-A69F-2983D92FDAA7}"/>
              </c:ext>
            </c:extLst>
          </c:dPt>
          <c:dPt>
            <c:idx val="19"/>
            <c:bubble3D val="0"/>
            <c:spPr>
              <a:solidFill>
                <a:schemeClr val="accent2">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7-2845-C241-A69F-2983D92FDAA7}"/>
              </c:ext>
            </c:extLst>
          </c:dPt>
          <c:dPt>
            <c:idx val="20"/>
            <c:bubble3D val="0"/>
            <c:spPr>
              <a:solidFill>
                <a:schemeClr val="accent3">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9-2845-C241-A69F-2983D92FDAA7}"/>
              </c:ext>
            </c:extLst>
          </c:dPt>
          <c:dPt>
            <c:idx val="21"/>
            <c:bubble3D val="0"/>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B-2845-C241-A69F-2983D92FDAA7}"/>
              </c:ext>
            </c:extLst>
          </c:dPt>
          <c:dPt>
            <c:idx val="22"/>
            <c:bubble3D val="0"/>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D-2845-C241-A69F-2983D92FDAA7}"/>
              </c:ext>
            </c:extLst>
          </c:dPt>
          <c:dPt>
            <c:idx val="23"/>
            <c:bubble3D val="0"/>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F-2845-C241-A69F-2983D92FDAA7}"/>
              </c:ext>
            </c:extLst>
          </c:dPt>
          <c:dPt>
            <c:idx val="24"/>
            <c:bubble3D val="0"/>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1-2845-C241-A69F-2983D92FDAA7}"/>
              </c:ext>
            </c:extLst>
          </c:dPt>
          <c:dPt>
            <c:idx val="25"/>
            <c:bubble3D val="0"/>
            <c:spPr>
              <a:solidFill>
                <a:schemeClr val="accent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3-2845-C241-A69F-2983D92FDAA7}"/>
              </c:ext>
            </c:extLst>
          </c:dPt>
          <c:dLbls>
            <c:spPr>
              <a:noFill/>
              <a:ln>
                <a:noFill/>
              </a:ln>
              <a:effectLst/>
            </c:spPr>
            <c:txPr>
              <a:bodyPr wrap="square" lIns="38100" tIns="19050" rIns="38100" bIns="19050" anchor="ctr">
                <a:spAutoFit/>
              </a:bodyPr>
              <a:lstStyle/>
              <a:p>
                <a:pPr>
                  <a:defRPr/>
                </a:pPr>
                <a:endParaRPr lang="nl-BE"/>
              </a:p>
            </c:txPr>
            <c:dLblPos val="outEnd"/>
            <c:showLegendKey val="0"/>
            <c:showVal val="0"/>
            <c:showCatName val="1"/>
            <c:showSerName val="0"/>
            <c:showPercent val="0"/>
            <c:showBubbleSize val="0"/>
            <c:showLeaderLines val="1"/>
            <c:extLst>
              <c:ext xmlns:c15="http://schemas.microsoft.com/office/drawing/2012/chart" uri="{CE6537A1-D6FC-4f65-9D91-7224C49458BB}"/>
            </c:extLst>
          </c:dLbls>
          <c:cat>
            <c:strRef>
              <c:f>'Year Prog'!$A$5:$A$31</c:f>
              <c:strCache>
                <c:ptCount val="26"/>
                <c:pt idx="0">
                  <c:v>BA - Choreography 3 group</c:v>
                </c:pt>
                <c:pt idx="1">
                  <c:v>BA - Choreography 3 solo</c:v>
                </c:pt>
                <c:pt idx="2">
                  <c:v>BA - Complementary training 1</c:v>
                </c:pt>
                <c:pt idx="3">
                  <c:v>BA - Complementary training 2</c:v>
                </c:pt>
                <c:pt idx="4">
                  <c:v>BA - Complementary training 3</c:v>
                </c:pt>
                <c:pt idx="5">
                  <c:v>BA - Composition/choreography 1</c:v>
                </c:pt>
                <c:pt idx="6">
                  <c:v>BA - Composition/choreography 2</c:v>
                </c:pt>
                <c:pt idx="7">
                  <c:v>BA - Dance history 1</c:v>
                </c:pt>
                <c:pt idx="8">
                  <c:v>BA - Dance history 2</c:v>
                </c:pt>
                <c:pt idx="9">
                  <c:v>BA - Dance training 1</c:v>
                </c:pt>
                <c:pt idx="10">
                  <c:v>BA - Dance Training 2</c:v>
                </c:pt>
                <c:pt idx="11">
                  <c:v>BA - Dance training 3</c:v>
                </c:pt>
                <c:pt idx="12">
                  <c:v>BA - Drama 1</c:v>
                </c:pt>
                <c:pt idx="13">
                  <c:v>BA - Drama 2</c:v>
                </c:pt>
                <c:pt idx="14">
                  <c:v>BA - Improvisation 1</c:v>
                </c:pt>
                <c:pt idx="15">
                  <c:v>BA - Improvisation 2</c:v>
                </c:pt>
                <c:pt idx="16">
                  <c:v>BA - Music 1</c:v>
                </c:pt>
                <c:pt idx="17">
                  <c:v>BA - Music 2</c:v>
                </c:pt>
                <c:pt idx="18">
                  <c:v>BA - Portfolio 1</c:v>
                </c:pt>
                <c:pt idx="19">
                  <c:v>BA - Portfolio 2</c:v>
                </c:pt>
                <c:pt idx="20">
                  <c:v>BA - Portfolio 3/Research paper</c:v>
                </c:pt>
                <c:pt idx="21">
                  <c:v>BA - Production practice 1</c:v>
                </c:pt>
                <c:pt idx="22">
                  <c:v>BA - Production practice 2</c:v>
                </c:pt>
                <c:pt idx="23">
                  <c:v>BA - Production practice 3</c:v>
                </c:pt>
                <c:pt idx="24">
                  <c:v>BA optional courses - project</c:v>
                </c:pt>
                <c:pt idx="25">
                  <c:v>BA optional courses - internship</c:v>
                </c:pt>
              </c:strCache>
            </c:strRef>
          </c:cat>
          <c:val>
            <c:numRef>
              <c:f>'Year Prog'!$B$5:$B$31</c:f>
              <c:numCache>
                <c:formatCode>General</c:formatCode>
                <c:ptCount val="26"/>
                <c:pt idx="2">
                  <c:v>12.000000000000002</c:v>
                </c:pt>
                <c:pt idx="5">
                  <c:v>3</c:v>
                </c:pt>
                <c:pt idx="7">
                  <c:v>2.9999999999999996</c:v>
                </c:pt>
                <c:pt idx="9">
                  <c:v>18.000000000000004</c:v>
                </c:pt>
                <c:pt idx="12">
                  <c:v>3</c:v>
                </c:pt>
                <c:pt idx="14">
                  <c:v>6</c:v>
                </c:pt>
                <c:pt idx="16">
                  <c:v>3</c:v>
                </c:pt>
                <c:pt idx="18">
                  <c:v>3</c:v>
                </c:pt>
                <c:pt idx="21">
                  <c:v>9.0000000000000036</c:v>
                </c:pt>
              </c:numCache>
            </c:numRef>
          </c:val>
          <c:extLst>
            <c:ext xmlns:c16="http://schemas.microsoft.com/office/drawing/2014/chart" uri="{C3380CC4-5D6E-409C-BE32-E72D297353CC}">
              <c16:uniqueId val="{00000000-E57D-DE4C-B267-8851C290BC01}"/>
            </c:ext>
          </c:extLst>
        </c:ser>
        <c:ser>
          <c:idx val="1"/>
          <c:order val="1"/>
          <c:tx>
            <c:strRef>
              <c:f>'Year Prog'!$C$3:$C$4</c:f>
              <c:strCache>
                <c:ptCount val="1"/>
                <c:pt idx="0">
                  <c:v>BA2</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1-A037-C144-8A61-C374C82203A7}"/>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2-A037-C144-8A61-C374C82203A7}"/>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3-A037-C144-8A61-C374C82203A7}"/>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4-A037-C144-8A61-C374C82203A7}"/>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5-A037-C144-8A61-C374C82203A7}"/>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6-A037-C144-8A61-C374C82203A7}"/>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7-A037-C144-8A61-C374C82203A7}"/>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8-A037-C144-8A61-C374C82203A7}"/>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9-A037-C144-8A61-C374C82203A7}"/>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A-A037-C144-8A61-C374C82203A7}"/>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B-A037-C144-8A61-C374C82203A7}"/>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C-A037-C144-8A61-C374C82203A7}"/>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D-A037-C144-8A61-C374C82203A7}"/>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E-A037-C144-8A61-C374C82203A7}"/>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AF-A037-C144-8A61-C374C82203A7}"/>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B0-A037-C144-8A61-C374C82203A7}"/>
              </c:ext>
            </c:extLst>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B1-A037-C144-8A61-C374C82203A7}"/>
              </c:ext>
            </c:extLst>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B2-A037-C144-8A61-C374C82203A7}"/>
              </c:ext>
            </c:extLst>
          </c:dPt>
          <c:dPt>
            <c:idx val="18"/>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B3-A037-C144-8A61-C374C82203A7}"/>
              </c:ext>
            </c:extLst>
          </c:dPt>
          <c:dPt>
            <c:idx val="19"/>
            <c:bubble3D val="0"/>
            <c:spPr>
              <a:solidFill>
                <a:schemeClr val="accent2">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B4-A037-C144-8A61-C374C82203A7}"/>
              </c:ext>
            </c:extLst>
          </c:dPt>
          <c:dPt>
            <c:idx val="20"/>
            <c:bubble3D val="0"/>
            <c:spPr>
              <a:solidFill>
                <a:schemeClr val="accent3">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B5-A037-C144-8A61-C374C82203A7}"/>
              </c:ext>
            </c:extLst>
          </c:dPt>
          <c:dPt>
            <c:idx val="21"/>
            <c:bubble3D val="0"/>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B6-A037-C144-8A61-C374C82203A7}"/>
              </c:ext>
            </c:extLst>
          </c:dPt>
          <c:dPt>
            <c:idx val="22"/>
            <c:bubble3D val="0"/>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B7-A037-C144-8A61-C374C82203A7}"/>
              </c:ext>
            </c:extLst>
          </c:dPt>
          <c:dPt>
            <c:idx val="23"/>
            <c:bubble3D val="0"/>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B8-A037-C144-8A61-C374C82203A7}"/>
              </c:ext>
            </c:extLst>
          </c:dPt>
          <c:dPt>
            <c:idx val="24"/>
            <c:bubble3D val="0"/>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B9-A037-C144-8A61-C374C82203A7}"/>
              </c:ext>
            </c:extLst>
          </c:dPt>
          <c:dPt>
            <c:idx val="25"/>
            <c:bubble3D val="0"/>
            <c:spPr>
              <a:solidFill>
                <a:schemeClr val="accent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BA-A037-C144-8A61-C374C82203A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nl-BE"/>
                </a:p>
              </c:txPr>
              <c:dLblPos val="outEnd"/>
              <c:showLegendKey val="0"/>
              <c:showVal val="0"/>
              <c:showCatName val="1"/>
              <c:showSerName val="0"/>
              <c:showPercent val="0"/>
              <c:showBubbleSize val="0"/>
              <c:extLst>
                <c:ext xmlns:c16="http://schemas.microsoft.com/office/drawing/2014/chart" uri="{C3380CC4-5D6E-409C-BE32-E72D297353CC}">
                  <c16:uniqueId val="{000000A1-A037-C144-8A61-C374C82203A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nl-BE"/>
                </a:p>
              </c:txPr>
              <c:dLblPos val="outEnd"/>
              <c:showLegendKey val="0"/>
              <c:showVal val="0"/>
              <c:showCatName val="1"/>
              <c:showSerName val="0"/>
              <c:showPercent val="0"/>
              <c:showBubbleSize val="0"/>
              <c:extLst>
                <c:ext xmlns:c16="http://schemas.microsoft.com/office/drawing/2014/chart" uri="{C3380CC4-5D6E-409C-BE32-E72D297353CC}">
                  <c16:uniqueId val="{000000A3-A037-C144-8A61-C374C82203A7}"/>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nl-BE"/>
                </a:p>
              </c:txPr>
              <c:dLblPos val="outEnd"/>
              <c:showLegendKey val="0"/>
              <c:showVal val="0"/>
              <c:showCatName val="1"/>
              <c:showSerName val="0"/>
              <c:showPercent val="0"/>
              <c:showBubbleSize val="0"/>
              <c:extLst>
                <c:ext xmlns:c16="http://schemas.microsoft.com/office/drawing/2014/chart" uri="{C3380CC4-5D6E-409C-BE32-E72D297353CC}">
                  <c16:uniqueId val="{000000A5-A037-C144-8A61-C374C82203A7}"/>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nl-BE"/>
                </a:p>
              </c:txPr>
              <c:dLblPos val="outEnd"/>
              <c:showLegendKey val="0"/>
              <c:showVal val="0"/>
              <c:showCatName val="1"/>
              <c:showSerName val="0"/>
              <c:showPercent val="0"/>
              <c:showBubbleSize val="0"/>
              <c:extLst>
                <c:ext xmlns:c16="http://schemas.microsoft.com/office/drawing/2014/chart" uri="{C3380CC4-5D6E-409C-BE32-E72D297353CC}">
                  <c16:uniqueId val="{000000A6-A037-C144-8A61-C374C82203A7}"/>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nl-BE"/>
                </a:p>
              </c:txPr>
              <c:dLblPos val="outEnd"/>
              <c:showLegendKey val="0"/>
              <c:showVal val="0"/>
              <c:showCatName val="1"/>
              <c:showSerName val="0"/>
              <c:showPercent val="0"/>
              <c:showBubbleSize val="0"/>
              <c:extLst>
                <c:ext xmlns:c16="http://schemas.microsoft.com/office/drawing/2014/chart" uri="{C3380CC4-5D6E-409C-BE32-E72D297353CC}">
                  <c16:uniqueId val="{000000A8-A037-C144-8A61-C374C82203A7}"/>
                </c:ext>
              </c:extLst>
            </c:dLbl>
            <c:dLbl>
              <c:idx val="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nl-BE"/>
                </a:p>
              </c:txPr>
              <c:dLblPos val="outEnd"/>
              <c:showLegendKey val="0"/>
              <c:showVal val="0"/>
              <c:showCatName val="1"/>
              <c:showSerName val="0"/>
              <c:showPercent val="0"/>
              <c:showBubbleSize val="0"/>
              <c:extLst>
                <c:ext xmlns:c16="http://schemas.microsoft.com/office/drawing/2014/chart" uri="{C3380CC4-5D6E-409C-BE32-E72D297353CC}">
                  <c16:uniqueId val="{000000AA-A037-C144-8A61-C374C82203A7}"/>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nl-BE"/>
                </a:p>
              </c:txPr>
              <c:dLblPos val="outEnd"/>
              <c:showLegendKey val="0"/>
              <c:showVal val="0"/>
              <c:showCatName val="1"/>
              <c:showSerName val="0"/>
              <c:showPercent val="0"/>
              <c:showBubbleSize val="0"/>
              <c:extLst>
                <c:ext xmlns:c16="http://schemas.microsoft.com/office/drawing/2014/chart" uri="{C3380CC4-5D6E-409C-BE32-E72D297353CC}">
                  <c16:uniqueId val="{000000AC-A037-C144-8A61-C374C82203A7}"/>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nl-BE"/>
                </a:p>
              </c:txPr>
              <c:dLblPos val="outEnd"/>
              <c:showLegendKey val="0"/>
              <c:showVal val="0"/>
              <c:showCatName val="1"/>
              <c:showSerName val="0"/>
              <c:showPercent val="0"/>
              <c:showBubbleSize val="0"/>
              <c:extLst>
                <c:ext xmlns:c16="http://schemas.microsoft.com/office/drawing/2014/chart" uri="{C3380CC4-5D6E-409C-BE32-E72D297353CC}">
                  <c16:uniqueId val="{000000AD-A037-C144-8A61-C374C82203A7}"/>
                </c:ext>
              </c:extLst>
            </c:dLbl>
            <c:dLbl>
              <c:idx val="1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nl-BE"/>
                </a:p>
              </c:txPr>
              <c:dLblPos val="outEnd"/>
              <c:showLegendKey val="0"/>
              <c:showVal val="0"/>
              <c:showCatName val="1"/>
              <c:showSerName val="0"/>
              <c:showPercent val="0"/>
              <c:showBubbleSize val="0"/>
              <c:extLst>
                <c:ext xmlns:c16="http://schemas.microsoft.com/office/drawing/2014/chart" uri="{C3380CC4-5D6E-409C-BE32-E72D297353CC}">
                  <c16:uniqueId val="{000000AF-A037-C144-8A61-C374C82203A7}"/>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nl-BE"/>
                </a:p>
              </c:txPr>
              <c:dLblPos val="outEnd"/>
              <c:showLegendKey val="0"/>
              <c:showVal val="0"/>
              <c:showCatName val="1"/>
              <c:showSerName val="0"/>
              <c:showPercent val="0"/>
              <c:showBubbleSize val="0"/>
              <c:extLst>
                <c:ext xmlns:c16="http://schemas.microsoft.com/office/drawing/2014/chart" uri="{C3380CC4-5D6E-409C-BE32-E72D297353CC}">
                  <c16:uniqueId val="{000000B1-A037-C144-8A61-C374C82203A7}"/>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nl-BE"/>
                </a:p>
              </c:txPr>
              <c:dLblPos val="outEnd"/>
              <c:showLegendKey val="0"/>
              <c:showVal val="0"/>
              <c:showCatName val="1"/>
              <c:showSerName val="0"/>
              <c:showPercent val="0"/>
              <c:showBubbleSize val="0"/>
              <c:extLst>
                <c:ext xmlns:c16="http://schemas.microsoft.com/office/drawing/2014/chart" uri="{C3380CC4-5D6E-409C-BE32-E72D297353CC}">
                  <c16:uniqueId val="{000000B3-A037-C144-8A61-C374C82203A7}"/>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nl-BE"/>
                </a:p>
              </c:txPr>
              <c:dLblPos val="outEnd"/>
              <c:showLegendKey val="0"/>
              <c:showVal val="0"/>
              <c:showCatName val="1"/>
              <c:showSerName val="0"/>
              <c:showPercent val="0"/>
              <c:showBubbleSize val="0"/>
              <c:extLst>
                <c:ext xmlns:c16="http://schemas.microsoft.com/office/drawing/2014/chart" uri="{C3380CC4-5D6E-409C-BE32-E72D297353CC}">
                  <c16:uniqueId val="{000000B5-A037-C144-8A61-C374C82203A7}"/>
                </c:ext>
              </c:extLst>
            </c:dLbl>
            <c:dLbl>
              <c:idx val="2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nl-BE"/>
                </a:p>
              </c:txPr>
              <c:dLblPos val="outEnd"/>
              <c:showLegendKey val="0"/>
              <c:showVal val="0"/>
              <c:showCatName val="1"/>
              <c:showSerName val="0"/>
              <c:showPercent val="0"/>
              <c:showBubbleSize val="0"/>
              <c:extLst>
                <c:ext xmlns:c16="http://schemas.microsoft.com/office/drawing/2014/chart" uri="{C3380CC4-5D6E-409C-BE32-E72D297353CC}">
                  <c16:uniqueId val="{000000B6-A037-C144-8A61-C374C82203A7}"/>
                </c:ext>
              </c:extLst>
            </c:dLbl>
            <c:dLbl>
              <c:idx val="2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nl-BE"/>
                </a:p>
              </c:txPr>
              <c:dLblPos val="outEnd"/>
              <c:showLegendKey val="0"/>
              <c:showVal val="0"/>
              <c:showCatName val="1"/>
              <c:showSerName val="0"/>
              <c:showPercent val="0"/>
              <c:showBubbleSize val="0"/>
              <c:extLst>
                <c:ext xmlns:c16="http://schemas.microsoft.com/office/drawing/2014/chart" uri="{C3380CC4-5D6E-409C-BE32-E72D297353CC}">
                  <c16:uniqueId val="{000000B8-A037-C144-8A61-C374C82203A7}"/>
                </c:ext>
              </c:extLst>
            </c:dLbl>
            <c:dLbl>
              <c:idx val="2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nl-BE"/>
                </a:p>
              </c:txPr>
              <c:dLblPos val="outEnd"/>
              <c:showLegendKey val="0"/>
              <c:showVal val="0"/>
              <c:showCatName val="1"/>
              <c:showSerName val="0"/>
              <c:showPercent val="0"/>
              <c:showBubbleSize val="0"/>
              <c:extLst>
                <c:ext xmlns:c16="http://schemas.microsoft.com/office/drawing/2014/chart" uri="{C3380CC4-5D6E-409C-BE32-E72D297353CC}">
                  <c16:uniqueId val="{000000BA-A037-C144-8A61-C374C82203A7}"/>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nl-BE"/>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'Year Prog'!$A$5:$A$31</c:f>
              <c:strCache>
                <c:ptCount val="26"/>
                <c:pt idx="0">
                  <c:v>BA - Choreography 3 group</c:v>
                </c:pt>
                <c:pt idx="1">
                  <c:v>BA - Choreography 3 solo</c:v>
                </c:pt>
                <c:pt idx="2">
                  <c:v>BA - Complementary training 1</c:v>
                </c:pt>
                <c:pt idx="3">
                  <c:v>BA - Complementary training 2</c:v>
                </c:pt>
                <c:pt idx="4">
                  <c:v>BA - Complementary training 3</c:v>
                </c:pt>
                <c:pt idx="5">
                  <c:v>BA - Composition/choreography 1</c:v>
                </c:pt>
                <c:pt idx="6">
                  <c:v>BA - Composition/choreography 2</c:v>
                </c:pt>
                <c:pt idx="7">
                  <c:v>BA - Dance history 1</c:v>
                </c:pt>
                <c:pt idx="8">
                  <c:v>BA - Dance history 2</c:v>
                </c:pt>
                <c:pt idx="9">
                  <c:v>BA - Dance training 1</c:v>
                </c:pt>
                <c:pt idx="10">
                  <c:v>BA - Dance Training 2</c:v>
                </c:pt>
                <c:pt idx="11">
                  <c:v>BA - Dance training 3</c:v>
                </c:pt>
                <c:pt idx="12">
                  <c:v>BA - Drama 1</c:v>
                </c:pt>
                <c:pt idx="13">
                  <c:v>BA - Drama 2</c:v>
                </c:pt>
                <c:pt idx="14">
                  <c:v>BA - Improvisation 1</c:v>
                </c:pt>
                <c:pt idx="15">
                  <c:v>BA - Improvisation 2</c:v>
                </c:pt>
                <c:pt idx="16">
                  <c:v>BA - Music 1</c:v>
                </c:pt>
                <c:pt idx="17">
                  <c:v>BA - Music 2</c:v>
                </c:pt>
                <c:pt idx="18">
                  <c:v>BA - Portfolio 1</c:v>
                </c:pt>
                <c:pt idx="19">
                  <c:v>BA - Portfolio 2</c:v>
                </c:pt>
                <c:pt idx="20">
                  <c:v>BA - Portfolio 3/Research paper</c:v>
                </c:pt>
                <c:pt idx="21">
                  <c:v>BA - Production practice 1</c:v>
                </c:pt>
                <c:pt idx="22">
                  <c:v>BA - Production practice 2</c:v>
                </c:pt>
                <c:pt idx="23">
                  <c:v>BA - Production practice 3</c:v>
                </c:pt>
                <c:pt idx="24">
                  <c:v>BA optional courses - project</c:v>
                </c:pt>
                <c:pt idx="25">
                  <c:v>BA optional courses - internship</c:v>
                </c:pt>
              </c:strCache>
            </c:strRef>
          </c:cat>
          <c:val>
            <c:numRef>
              <c:f>'Year Prog'!$C$5:$C$31</c:f>
              <c:numCache>
                <c:formatCode>General</c:formatCode>
                <c:ptCount val="26"/>
                <c:pt idx="3">
                  <c:v>9</c:v>
                </c:pt>
                <c:pt idx="6">
                  <c:v>6</c:v>
                </c:pt>
                <c:pt idx="8">
                  <c:v>3</c:v>
                </c:pt>
                <c:pt idx="10">
                  <c:v>15</c:v>
                </c:pt>
                <c:pt idx="13">
                  <c:v>3</c:v>
                </c:pt>
                <c:pt idx="15">
                  <c:v>5.9999999999999982</c:v>
                </c:pt>
                <c:pt idx="17">
                  <c:v>3</c:v>
                </c:pt>
                <c:pt idx="19">
                  <c:v>3.0000000000000004</c:v>
                </c:pt>
                <c:pt idx="22">
                  <c:v>9.0000000000000018</c:v>
                </c:pt>
                <c:pt idx="24">
                  <c:v>2.9999999999999991</c:v>
                </c:pt>
              </c:numCache>
            </c:numRef>
          </c:val>
          <c:extLst>
            <c:ext xmlns:c16="http://schemas.microsoft.com/office/drawing/2014/chart" uri="{C3380CC4-5D6E-409C-BE32-E72D297353CC}">
              <c16:uniqueId val="{0000009F-A037-C144-8A61-C374C82203A7}"/>
            </c:ext>
          </c:extLst>
        </c:ser>
        <c:ser>
          <c:idx val="2"/>
          <c:order val="2"/>
          <c:tx>
            <c:strRef>
              <c:f>'Year Prog'!$D$3:$D$4</c:f>
              <c:strCache>
                <c:ptCount val="1"/>
                <c:pt idx="0">
                  <c:v>BA3</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BB-A037-C144-8A61-C374C82203A7}"/>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BC-A037-C144-8A61-C374C82203A7}"/>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BD-A037-C144-8A61-C374C82203A7}"/>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BE-A037-C144-8A61-C374C82203A7}"/>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BF-A037-C144-8A61-C374C82203A7}"/>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C0-A037-C144-8A61-C374C82203A7}"/>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C1-A037-C144-8A61-C374C82203A7}"/>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C2-A037-C144-8A61-C374C82203A7}"/>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C3-A037-C144-8A61-C374C82203A7}"/>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C4-A037-C144-8A61-C374C82203A7}"/>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C5-A037-C144-8A61-C374C82203A7}"/>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C6-A037-C144-8A61-C374C82203A7}"/>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C7-A037-C144-8A61-C374C82203A7}"/>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C8-A037-C144-8A61-C374C82203A7}"/>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C9-A037-C144-8A61-C374C82203A7}"/>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CA-A037-C144-8A61-C374C82203A7}"/>
              </c:ext>
            </c:extLst>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CB-A037-C144-8A61-C374C82203A7}"/>
              </c:ext>
            </c:extLst>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CC-A037-C144-8A61-C374C82203A7}"/>
              </c:ext>
            </c:extLst>
          </c:dPt>
          <c:dPt>
            <c:idx val="18"/>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CD-A037-C144-8A61-C374C82203A7}"/>
              </c:ext>
            </c:extLst>
          </c:dPt>
          <c:dPt>
            <c:idx val="19"/>
            <c:bubble3D val="0"/>
            <c:spPr>
              <a:solidFill>
                <a:schemeClr val="accent2">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CE-A037-C144-8A61-C374C82203A7}"/>
              </c:ext>
            </c:extLst>
          </c:dPt>
          <c:dPt>
            <c:idx val="20"/>
            <c:bubble3D val="0"/>
            <c:spPr>
              <a:solidFill>
                <a:schemeClr val="accent3">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CF-A037-C144-8A61-C374C82203A7}"/>
              </c:ext>
            </c:extLst>
          </c:dPt>
          <c:dPt>
            <c:idx val="21"/>
            <c:bubble3D val="0"/>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D0-A037-C144-8A61-C374C82203A7}"/>
              </c:ext>
            </c:extLst>
          </c:dPt>
          <c:dPt>
            <c:idx val="22"/>
            <c:bubble3D val="0"/>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D1-A037-C144-8A61-C374C82203A7}"/>
              </c:ext>
            </c:extLst>
          </c:dPt>
          <c:dPt>
            <c:idx val="23"/>
            <c:bubble3D val="0"/>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D2-A037-C144-8A61-C374C82203A7}"/>
              </c:ext>
            </c:extLst>
          </c:dPt>
          <c:dPt>
            <c:idx val="24"/>
            <c:bubble3D val="0"/>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D3-A037-C144-8A61-C374C82203A7}"/>
              </c:ext>
            </c:extLst>
          </c:dPt>
          <c:dPt>
            <c:idx val="25"/>
            <c:bubble3D val="0"/>
            <c:spPr>
              <a:solidFill>
                <a:schemeClr val="accent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D4-A037-C144-8A61-C374C82203A7}"/>
              </c:ext>
            </c:extLst>
          </c:dPt>
          <c:dLbls>
            <c:spPr>
              <a:noFill/>
              <a:ln>
                <a:noFill/>
              </a:ln>
              <a:effectLst/>
            </c:spPr>
            <c:txPr>
              <a:bodyPr wrap="square" lIns="38100" tIns="19050" rIns="38100" bIns="19050" anchor="ctr">
                <a:spAutoFit/>
              </a:bodyPr>
              <a:lstStyle/>
              <a:p>
                <a:pPr>
                  <a:defRPr/>
                </a:pPr>
                <a:endParaRPr lang="nl-BE"/>
              </a:p>
            </c:txPr>
            <c:dLblPos val="outEnd"/>
            <c:showLegendKey val="0"/>
            <c:showVal val="0"/>
            <c:showCatName val="1"/>
            <c:showSerName val="0"/>
            <c:showPercent val="0"/>
            <c:showBubbleSize val="0"/>
            <c:showLeaderLines val="1"/>
            <c:extLst>
              <c:ext xmlns:c15="http://schemas.microsoft.com/office/drawing/2012/chart" uri="{CE6537A1-D6FC-4f65-9D91-7224C49458BB}"/>
            </c:extLst>
          </c:dLbls>
          <c:cat>
            <c:strRef>
              <c:f>'Year Prog'!$A$5:$A$31</c:f>
              <c:strCache>
                <c:ptCount val="26"/>
                <c:pt idx="0">
                  <c:v>BA - Choreography 3 group</c:v>
                </c:pt>
                <c:pt idx="1">
                  <c:v>BA - Choreography 3 solo</c:v>
                </c:pt>
                <c:pt idx="2">
                  <c:v>BA - Complementary training 1</c:v>
                </c:pt>
                <c:pt idx="3">
                  <c:v>BA - Complementary training 2</c:v>
                </c:pt>
                <c:pt idx="4">
                  <c:v>BA - Complementary training 3</c:v>
                </c:pt>
                <c:pt idx="5">
                  <c:v>BA - Composition/choreography 1</c:v>
                </c:pt>
                <c:pt idx="6">
                  <c:v>BA - Composition/choreography 2</c:v>
                </c:pt>
                <c:pt idx="7">
                  <c:v>BA - Dance history 1</c:v>
                </c:pt>
                <c:pt idx="8">
                  <c:v>BA - Dance history 2</c:v>
                </c:pt>
                <c:pt idx="9">
                  <c:v>BA - Dance training 1</c:v>
                </c:pt>
                <c:pt idx="10">
                  <c:v>BA - Dance Training 2</c:v>
                </c:pt>
                <c:pt idx="11">
                  <c:v>BA - Dance training 3</c:v>
                </c:pt>
                <c:pt idx="12">
                  <c:v>BA - Drama 1</c:v>
                </c:pt>
                <c:pt idx="13">
                  <c:v>BA - Drama 2</c:v>
                </c:pt>
                <c:pt idx="14">
                  <c:v>BA - Improvisation 1</c:v>
                </c:pt>
                <c:pt idx="15">
                  <c:v>BA - Improvisation 2</c:v>
                </c:pt>
                <c:pt idx="16">
                  <c:v>BA - Music 1</c:v>
                </c:pt>
                <c:pt idx="17">
                  <c:v>BA - Music 2</c:v>
                </c:pt>
                <c:pt idx="18">
                  <c:v>BA - Portfolio 1</c:v>
                </c:pt>
                <c:pt idx="19">
                  <c:v>BA - Portfolio 2</c:v>
                </c:pt>
                <c:pt idx="20">
                  <c:v>BA - Portfolio 3/Research paper</c:v>
                </c:pt>
                <c:pt idx="21">
                  <c:v>BA - Production practice 1</c:v>
                </c:pt>
                <c:pt idx="22">
                  <c:v>BA - Production practice 2</c:v>
                </c:pt>
                <c:pt idx="23">
                  <c:v>BA - Production practice 3</c:v>
                </c:pt>
                <c:pt idx="24">
                  <c:v>BA optional courses - project</c:v>
                </c:pt>
                <c:pt idx="25">
                  <c:v>BA optional courses - internship</c:v>
                </c:pt>
              </c:strCache>
            </c:strRef>
          </c:cat>
          <c:val>
            <c:numRef>
              <c:f>'Year Prog'!$D$5:$D$31</c:f>
              <c:numCache>
                <c:formatCode>General</c:formatCode>
                <c:ptCount val="26"/>
                <c:pt idx="0">
                  <c:v>6.0000000000000036</c:v>
                </c:pt>
                <c:pt idx="1">
                  <c:v>6</c:v>
                </c:pt>
                <c:pt idx="4">
                  <c:v>6</c:v>
                </c:pt>
                <c:pt idx="11">
                  <c:v>14.999999999999995</c:v>
                </c:pt>
                <c:pt idx="20">
                  <c:v>6.0000000000000009</c:v>
                </c:pt>
                <c:pt idx="23">
                  <c:v>17.999999999999996</c:v>
                </c:pt>
                <c:pt idx="25">
                  <c:v>2.9999999999999996</c:v>
                </c:pt>
              </c:numCache>
            </c:numRef>
          </c:val>
          <c:extLst>
            <c:ext xmlns:c16="http://schemas.microsoft.com/office/drawing/2014/chart" uri="{C3380CC4-5D6E-409C-BE32-E72D297353CC}">
              <c16:uniqueId val="{000000A0-A037-C144-8A61-C374C82203A7}"/>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[4. Programme Spreadsheet.xlsx]Year Prog!PivotTable2</c:name>
    <c:fmtId val="1"/>
  </c:pivotSource>
  <c:chart>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accent1"/>
          </a:solidFill>
          <a:ln w="19050">
            <a:solidFill>
              <a:schemeClr val="lt1"/>
            </a:solidFill>
          </a:ln>
          <a:effectLst/>
        </c:spPr>
      </c:pivotFmt>
      <c:pivotFmt>
        <c:idx val="23"/>
        <c:spPr>
          <a:solidFill>
            <a:schemeClr val="accent1"/>
          </a:solidFill>
          <a:ln w="19050">
            <a:solidFill>
              <a:schemeClr val="lt1"/>
            </a:solidFill>
          </a:ln>
          <a:effectLst/>
        </c:spPr>
      </c:pivotFmt>
      <c:pivotFmt>
        <c:idx val="24"/>
        <c:spPr>
          <a:solidFill>
            <a:schemeClr val="accent1"/>
          </a:solidFill>
          <a:ln w="19050">
            <a:solidFill>
              <a:schemeClr val="lt1"/>
            </a:solidFill>
          </a:ln>
          <a:effectLst/>
        </c:spPr>
      </c:pivotFmt>
      <c:pivotFmt>
        <c:idx val="25"/>
        <c:spPr>
          <a:solidFill>
            <a:schemeClr val="accent1"/>
          </a:solidFill>
          <a:ln w="19050">
            <a:solidFill>
              <a:schemeClr val="lt1"/>
            </a:solidFill>
          </a:ln>
          <a:effectLst/>
        </c:spPr>
      </c:pivotFmt>
      <c:pivotFmt>
        <c:idx val="26"/>
        <c:spPr>
          <a:solidFill>
            <a:schemeClr val="accent1"/>
          </a:solidFill>
          <a:ln w="19050">
            <a:solidFill>
              <a:schemeClr val="lt1"/>
            </a:solidFill>
          </a:ln>
          <a:effectLst/>
        </c:spPr>
      </c:pivotFmt>
      <c:pivotFmt>
        <c:idx val="27"/>
        <c:spPr>
          <a:solidFill>
            <a:schemeClr val="accent1"/>
          </a:solidFill>
          <a:ln w="19050">
            <a:solidFill>
              <a:schemeClr val="lt1"/>
            </a:solidFill>
          </a:ln>
          <a:effectLst/>
        </c:spPr>
      </c:pivotFmt>
      <c:pivotFmt>
        <c:idx val="28"/>
        <c:spPr>
          <a:solidFill>
            <a:schemeClr val="accent1"/>
          </a:solidFill>
          <a:ln w="19050">
            <a:solidFill>
              <a:schemeClr val="lt1"/>
            </a:solidFill>
          </a:ln>
          <a:effectLst/>
        </c:spPr>
      </c:pivotFmt>
      <c:pivotFmt>
        <c:idx val="29"/>
        <c:spPr>
          <a:solidFill>
            <a:schemeClr val="accent1"/>
          </a:solidFill>
          <a:ln w="19050">
            <a:solidFill>
              <a:schemeClr val="lt1"/>
            </a:solidFill>
          </a:ln>
          <a:effectLst/>
        </c:spPr>
      </c:pivotFmt>
      <c:pivotFmt>
        <c:idx val="30"/>
        <c:spPr>
          <a:solidFill>
            <a:schemeClr val="accent1"/>
          </a:solidFill>
          <a:ln w="19050">
            <a:solidFill>
              <a:schemeClr val="lt1"/>
            </a:solidFill>
          </a:ln>
          <a:effectLst/>
        </c:spPr>
      </c:pivotFmt>
      <c:pivotFmt>
        <c:idx val="31"/>
        <c:spPr>
          <a:solidFill>
            <a:schemeClr val="accent1"/>
          </a:solidFill>
          <a:ln w="19050">
            <a:solidFill>
              <a:schemeClr val="lt1"/>
            </a:solidFill>
          </a:ln>
          <a:effectLst/>
        </c:spPr>
      </c:pivotFmt>
      <c:pivotFmt>
        <c:idx val="32"/>
        <c:spPr>
          <a:solidFill>
            <a:schemeClr val="accent1"/>
          </a:solidFill>
          <a:ln w="19050">
            <a:solidFill>
              <a:schemeClr val="lt1"/>
            </a:solidFill>
          </a:ln>
          <a:effectLst/>
        </c:spPr>
      </c:pivotFmt>
      <c:pivotFmt>
        <c:idx val="33"/>
        <c:spPr>
          <a:solidFill>
            <a:schemeClr val="accent1"/>
          </a:solidFill>
          <a:ln w="19050">
            <a:solidFill>
              <a:schemeClr val="lt1"/>
            </a:solidFill>
          </a:ln>
          <a:effectLst/>
        </c:spPr>
      </c:pivotFmt>
      <c:pivotFmt>
        <c:idx val="34"/>
        <c:spPr>
          <a:solidFill>
            <a:schemeClr val="accent1"/>
          </a:solidFill>
          <a:ln w="19050">
            <a:solidFill>
              <a:schemeClr val="lt1"/>
            </a:solidFill>
          </a:ln>
          <a:effectLst/>
        </c:spPr>
      </c:pivotFmt>
      <c:pivotFmt>
        <c:idx val="35"/>
        <c:spPr>
          <a:solidFill>
            <a:schemeClr val="accent1"/>
          </a:solidFill>
          <a:ln w="19050">
            <a:solidFill>
              <a:schemeClr val="lt1"/>
            </a:solidFill>
          </a:ln>
          <a:effectLst/>
        </c:spPr>
      </c:pivotFmt>
      <c:pivotFmt>
        <c:idx val="36"/>
        <c:spPr>
          <a:solidFill>
            <a:schemeClr val="accent1"/>
          </a:solidFill>
          <a:ln w="19050">
            <a:solidFill>
              <a:schemeClr val="lt1"/>
            </a:solidFill>
          </a:ln>
          <a:effectLst/>
        </c:spPr>
      </c:pivotFmt>
      <c:pivotFmt>
        <c:idx val="37"/>
        <c:spPr>
          <a:solidFill>
            <a:schemeClr val="accent1"/>
          </a:solidFill>
          <a:ln w="19050">
            <a:solidFill>
              <a:schemeClr val="lt1"/>
            </a:solidFill>
          </a:ln>
          <a:effectLst/>
        </c:spPr>
      </c:pivotFmt>
      <c:pivotFmt>
        <c:idx val="38"/>
        <c:spPr>
          <a:solidFill>
            <a:schemeClr val="accent1"/>
          </a:solidFill>
          <a:ln w="19050">
            <a:solidFill>
              <a:schemeClr val="lt1"/>
            </a:solidFill>
          </a:ln>
          <a:effectLst/>
        </c:spPr>
      </c:pivotFmt>
      <c:pivotFmt>
        <c:idx val="39"/>
        <c:spPr>
          <a:solidFill>
            <a:schemeClr val="accent1"/>
          </a:solidFill>
          <a:ln w="19050">
            <a:solidFill>
              <a:schemeClr val="lt1"/>
            </a:solidFill>
          </a:ln>
          <a:effectLst/>
        </c:spPr>
      </c:pivotFmt>
      <c:pivotFmt>
        <c:idx val="40"/>
        <c:spPr>
          <a:solidFill>
            <a:schemeClr val="accent1"/>
          </a:solidFill>
          <a:ln w="19050">
            <a:solidFill>
              <a:schemeClr val="lt1"/>
            </a:solidFill>
          </a:ln>
          <a:effectLst/>
        </c:spPr>
      </c:pivotFmt>
      <c:pivotFmt>
        <c:idx val="41"/>
        <c:spPr>
          <a:solidFill>
            <a:schemeClr val="accent1"/>
          </a:solidFill>
          <a:ln w="19050">
            <a:solidFill>
              <a:schemeClr val="lt1"/>
            </a:solidFill>
          </a:ln>
          <a:effectLst/>
        </c:spPr>
      </c:pivotFmt>
      <c:pivotFmt>
        <c:idx val="42"/>
        <c:spPr>
          <a:solidFill>
            <a:schemeClr val="accent1"/>
          </a:solidFill>
          <a:ln w="19050">
            <a:solidFill>
              <a:schemeClr val="lt1"/>
            </a:solidFill>
          </a:ln>
          <a:effectLst/>
        </c:spPr>
      </c:pivotFmt>
      <c:pivotFmt>
        <c:idx val="43"/>
        <c:spPr>
          <a:solidFill>
            <a:schemeClr val="accent1"/>
          </a:solidFill>
          <a:ln w="19050">
            <a:solidFill>
              <a:schemeClr val="lt1"/>
            </a:solidFill>
          </a:ln>
          <a:effectLst/>
        </c:spPr>
      </c:pivotFmt>
      <c:pivotFmt>
        <c:idx val="44"/>
        <c:spPr>
          <a:solidFill>
            <a:schemeClr val="accent1"/>
          </a:solidFill>
          <a:ln w="19050">
            <a:solidFill>
              <a:schemeClr val="lt1"/>
            </a:solidFill>
          </a:ln>
          <a:effectLst/>
        </c:spPr>
      </c:pivotFmt>
      <c:pivotFmt>
        <c:idx val="45"/>
        <c:spPr>
          <a:solidFill>
            <a:schemeClr val="accent1"/>
          </a:solidFill>
          <a:ln w="19050">
            <a:solidFill>
              <a:schemeClr val="lt1"/>
            </a:solidFill>
          </a:ln>
          <a:effectLst/>
        </c:spPr>
      </c:pivotFmt>
      <c:pivotFmt>
        <c:idx val="46"/>
        <c:spPr>
          <a:solidFill>
            <a:schemeClr val="accent1"/>
          </a:solidFill>
          <a:ln w="19050">
            <a:solidFill>
              <a:schemeClr val="lt1"/>
            </a:solidFill>
          </a:ln>
          <a:effectLst/>
        </c:spPr>
      </c:pivotFmt>
      <c:pivotFmt>
        <c:idx val="47"/>
        <c:spPr>
          <a:solidFill>
            <a:schemeClr val="accent1"/>
          </a:solidFill>
          <a:ln w="19050">
            <a:solidFill>
              <a:schemeClr val="lt1"/>
            </a:solidFill>
          </a:ln>
          <a:effectLst/>
        </c:spPr>
      </c:pivotFmt>
      <c:pivotFmt>
        <c:idx val="48"/>
        <c:spPr>
          <a:solidFill>
            <a:schemeClr val="accent1"/>
          </a:solidFill>
          <a:ln w="19050">
            <a:solidFill>
              <a:schemeClr val="lt1"/>
            </a:solidFill>
          </a:ln>
          <a:effectLst/>
        </c:spPr>
      </c:pivotFmt>
      <c:pivotFmt>
        <c:idx val="49"/>
        <c:spPr>
          <a:solidFill>
            <a:schemeClr val="accent1"/>
          </a:solidFill>
          <a:ln w="19050">
            <a:solidFill>
              <a:schemeClr val="lt1"/>
            </a:solidFill>
          </a:ln>
          <a:effectLst/>
        </c:spPr>
      </c:pivotFmt>
      <c:pivotFmt>
        <c:idx val="50"/>
        <c:spPr>
          <a:solidFill>
            <a:schemeClr val="accent1"/>
          </a:solidFill>
          <a:ln w="19050">
            <a:solidFill>
              <a:schemeClr val="lt1"/>
            </a:solidFill>
          </a:ln>
          <a:effectLst/>
        </c:spPr>
      </c:pivotFmt>
      <c:pivotFmt>
        <c:idx val="51"/>
        <c:spPr>
          <a:solidFill>
            <a:schemeClr val="accent1"/>
          </a:solidFill>
          <a:ln w="19050">
            <a:solidFill>
              <a:schemeClr val="lt1"/>
            </a:solidFill>
          </a:ln>
          <a:effectLst/>
        </c:spPr>
      </c:pivotFmt>
      <c:pivotFmt>
        <c:idx val="52"/>
        <c:spPr>
          <a:solidFill>
            <a:schemeClr val="accent1"/>
          </a:solidFill>
          <a:ln w="19050">
            <a:solidFill>
              <a:schemeClr val="lt1"/>
            </a:solidFill>
          </a:ln>
          <a:effectLst/>
        </c:spPr>
      </c:pivotFmt>
      <c:pivotFmt>
        <c:idx val="53"/>
        <c:spPr>
          <a:solidFill>
            <a:schemeClr val="accent1"/>
          </a:solidFill>
          <a:ln w="19050">
            <a:solidFill>
              <a:schemeClr val="lt1"/>
            </a:solidFill>
          </a:ln>
          <a:effectLst/>
        </c:spPr>
      </c:pivotFmt>
      <c:pivotFmt>
        <c:idx val="54"/>
        <c:spPr>
          <a:solidFill>
            <a:schemeClr val="accent1"/>
          </a:solidFill>
          <a:ln w="19050">
            <a:solidFill>
              <a:schemeClr val="lt1"/>
            </a:solidFill>
          </a:ln>
          <a:effectLst/>
        </c:spPr>
      </c:pivotFmt>
      <c:pivotFmt>
        <c:idx val="55"/>
        <c:spPr>
          <a:solidFill>
            <a:schemeClr val="accent1"/>
          </a:solidFill>
          <a:ln w="19050">
            <a:solidFill>
              <a:schemeClr val="lt1"/>
            </a:solidFill>
          </a:ln>
          <a:effectLst/>
        </c:spPr>
      </c:pivotFmt>
      <c:pivotFmt>
        <c:idx val="56"/>
        <c:spPr>
          <a:solidFill>
            <a:schemeClr val="accent1"/>
          </a:solidFill>
          <a:ln w="19050">
            <a:solidFill>
              <a:schemeClr val="lt1"/>
            </a:solidFill>
          </a:ln>
          <a:effectLst/>
        </c:spPr>
      </c:pivotFmt>
      <c:pivotFmt>
        <c:idx val="57"/>
        <c:spPr>
          <a:solidFill>
            <a:schemeClr val="accent1"/>
          </a:solidFill>
          <a:ln w="19050">
            <a:solidFill>
              <a:schemeClr val="lt1"/>
            </a:solidFill>
          </a:ln>
          <a:effectLst/>
        </c:spPr>
      </c:pivotFmt>
      <c:pivotFmt>
        <c:idx val="58"/>
        <c:spPr>
          <a:solidFill>
            <a:schemeClr val="accent1"/>
          </a:solidFill>
          <a:ln w="19050">
            <a:solidFill>
              <a:schemeClr val="lt1"/>
            </a:solidFill>
          </a:ln>
          <a:effectLst/>
        </c:spPr>
      </c:pivotFmt>
      <c:pivotFmt>
        <c:idx val="59"/>
        <c:spPr>
          <a:solidFill>
            <a:schemeClr val="accent1"/>
          </a:solidFill>
          <a:ln w="19050">
            <a:solidFill>
              <a:schemeClr val="lt1"/>
            </a:solidFill>
          </a:ln>
          <a:effectLst/>
        </c:spPr>
      </c:pivotFmt>
      <c:pivotFmt>
        <c:idx val="60"/>
        <c:spPr>
          <a:solidFill>
            <a:schemeClr val="accent1"/>
          </a:solidFill>
          <a:ln w="19050">
            <a:solidFill>
              <a:schemeClr val="lt1"/>
            </a:solidFill>
          </a:ln>
          <a:effectLst/>
        </c:spPr>
      </c:pivotFmt>
      <c:pivotFmt>
        <c:idx val="61"/>
        <c:spPr>
          <a:solidFill>
            <a:schemeClr val="accent1"/>
          </a:solidFill>
          <a:ln w="19050">
            <a:solidFill>
              <a:schemeClr val="lt1"/>
            </a:solidFill>
          </a:ln>
          <a:effectLst/>
        </c:spPr>
      </c:pivotFmt>
      <c:pivotFmt>
        <c:idx val="62"/>
        <c:spPr>
          <a:solidFill>
            <a:schemeClr val="accent1"/>
          </a:solidFill>
          <a:ln w="19050">
            <a:solidFill>
              <a:schemeClr val="lt1"/>
            </a:solidFill>
          </a:ln>
          <a:effectLst/>
        </c:spPr>
      </c:pivotFmt>
      <c:pivotFmt>
        <c:idx val="63"/>
        <c:spPr>
          <a:solidFill>
            <a:schemeClr val="accent1"/>
          </a:solidFill>
          <a:ln w="19050">
            <a:solidFill>
              <a:schemeClr val="lt1"/>
            </a:solidFill>
          </a:ln>
          <a:effectLst/>
        </c:spPr>
      </c:pivotFmt>
      <c:pivotFmt>
        <c:idx val="64"/>
        <c:spPr>
          <a:solidFill>
            <a:schemeClr val="accent1"/>
          </a:solidFill>
          <a:ln w="19050">
            <a:solidFill>
              <a:schemeClr val="lt1"/>
            </a:solidFill>
          </a:ln>
          <a:effectLst/>
        </c:spPr>
      </c:pivotFmt>
      <c:pivotFmt>
        <c:idx val="65"/>
        <c:spPr>
          <a:solidFill>
            <a:schemeClr val="accent1"/>
          </a:solidFill>
          <a:ln w="19050">
            <a:solidFill>
              <a:schemeClr val="lt1"/>
            </a:solidFill>
          </a:ln>
          <a:effectLst/>
        </c:spPr>
      </c:pivotFmt>
      <c:pivotFmt>
        <c:idx val="66"/>
        <c:spPr>
          <a:solidFill>
            <a:schemeClr val="accent1"/>
          </a:solidFill>
          <a:ln w="19050">
            <a:solidFill>
              <a:schemeClr val="lt1"/>
            </a:solidFill>
          </a:ln>
          <a:effectLst/>
        </c:spPr>
      </c:pivotFmt>
      <c:pivotFmt>
        <c:idx val="67"/>
        <c:spPr>
          <a:solidFill>
            <a:schemeClr val="accent1"/>
          </a:solidFill>
          <a:ln w="19050">
            <a:solidFill>
              <a:schemeClr val="lt1"/>
            </a:solidFill>
          </a:ln>
          <a:effectLst/>
        </c:spPr>
      </c:pivotFmt>
      <c:pivotFmt>
        <c:idx val="68"/>
        <c:spPr>
          <a:solidFill>
            <a:schemeClr val="accent1"/>
          </a:solidFill>
          <a:ln w="19050">
            <a:solidFill>
              <a:schemeClr val="lt1"/>
            </a:solidFill>
          </a:ln>
          <a:effectLst/>
        </c:spPr>
      </c:pivotFmt>
      <c:pivotFmt>
        <c:idx val="69"/>
        <c:spPr>
          <a:solidFill>
            <a:schemeClr val="accent1"/>
          </a:solidFill>
          <a:ln w="19050">
            <a:solidFill>
              <a:schemeClr val="lt1"/>
            </a:solidFill>
          </a:ln>
          <a:effectLst/>
        </c:spPr>
      </c:pivotFmt>
      <c:pivotFmt>
        <c:idx val="70"/>
        <c:spPr>
          <a:solidFill>
            <a:schemeClr val="accent1"/>
          </a:solidFill>
          <a:ln w="19050">
            <a:solidFill>
              <a:schemeClr val="lt1"/>
            </a:solidFill>
          </a:ln>
          <a:effectLst/>
        </c:spPr>
      </c:pivotFmt>
      <c:pivotFmt>
        <c:idx val="71"/>
        <c:spPr>
          <a:solidFill>
            <a:schemeClr val="accent1"/>
          </a:solidFill>
          <a:ln w="19050">
            <a:solidFill>
              <a:schemeClr val="lt1"/>
            </a:solidFill>
          </a:ln>
          <a:effectLst/>
        </c:spPr>
      </c:pivotFmt>
      <c:pivotFmt>
        <c:idx val="72"/>
        <c:spPr>
          <a:solidFill>
            <a:schemeClr val="accent1"/>
          </a:solidFill>
          <a:ln w="19050">
            <a:solidFill>
              <a:schemeClr val="lt1"/>
            </a:solidFill>
          </a:ln>
          <a:effectLst/>
        </c:spPr>
      </c:pivotFmt>
      <c:pivotFmt>
        <c:idx val="73"/>
        <c:spPr>
          <a:solidFill>
            <a:schemeClr val="accent1"/>
          </a:solidFill>
          <a:ln w="19050">
            <a:solidFill>
              <a:schemeClr val="lt1"/>
            </a:solidFill>
          </a:ln>
          <a:effectLst/>
        </c:spPr>
      </c:pivotFmt>
      <c:pivotFmt>
        <c:idx val="74"/>
        <c:spPr>
          <a:solidFill>
            <a:schemeClr val="accent1"/>
          </a:solidFill>
          <a:ln w="19050">
            <a:solidFill>
              <a:schemeClr val="lt1"/>
            </a:solidFill>
          </a:ln>
          <a:effectLst/>
        </c:spPr>
      </c:pivotFmt>
      <c:pivotFmt>
        <c:idx val="75"/>
        <c:spPr>
          <a:solidFill>
            <a:schemeClr val="accent1"/>
          </a:solidFill>
          <a:ln w="19050">
            <a:solidFill>
              <a:schemeClr val="lt1"/>
            </a:solidFill>
          </a:ln>
          <a:effectLst/>
        </c:spPr>
      </c:pivotFmt>
      <c:pivotFmt>
        <c:idx val="76"/>
        <c:spPr>
          <a:solidFill>
            <a:schemeClr val="accent1"/>
          </a:solidFill>
          <a:ln w="19050">
            <a:solidFill>
              <a:schemeClr val="lt1"/>
            </a:solidFill>
          </a:ln>
          <a:effectLst/>
        </c:spPr>
      </c:pivotFmt>
      <c:pivotFmt>
        <c:idx val="77"/>
        <c:spPr>
          <a:solidFill>
            <a:schemeClr val="accent1"/>
          </a:solidFill>
          <a:ln w="19050">
            <a:solidFill>
              <a:schemeClr val="lt1"/>
            </a:solidFill>
          </a:ln>
          <a:effectLst/>
        </c:spPr>
      </c:pivotFmt>
      <c:pivotFmt>
        <c:idx val="78"/>
        <c:spPr>
          <a:solidFill>
            <a:schemeClr val="accent1"/>
          </a:solidFill>
          <a:ln w="19050">
            <a:solidFill>
              <a:schemeClr val="lt1"/>
            </a:solidFill>
          </a:ln>
          <a:effectLst/>
        </c:spPr>
      </c:pivotFmt>
      <c:pivotFmt>
        <c:idx val="79"/>
        <c:spPr>
          <a:solidFill>
            <a:schemeClr val="accent1"/>
          </a:solidFill>
          <a:ln w="19050">
            <a:solidFill>
              <a:schemeClr val="lt1"/>
            </a:solidFill>
          </a:ln>
          <a:effectLst/>
        </c:spPr>
      </c:pivotFmt>
      <c:pivotFmt>
        <c:idx val="80"/>
        <c:spPr>
          <a:solidFill>
            <a:schemeClr val="accent1"/>
          </a:solidFill>
          <a:ln w="19050">
            <a:solidFill>
              <a:schemeClr val="lt1"/>
            </a:solidFill>
          </a:ln>
          <a:effectLst/>
        </c:spPr>
      </c:pivotFmt>
      <c:pivotFmt>
        <c:idx val="81"/>
        <c:spPr>
          <a:solidFill>
            <a:schemeClr val="accent1"/>
          </a:solidFill>
          <a:ln w="19050">
            <a:solidFill>
              <a:schemeClr val="lt1"/>
            </a:solidFill>
          </a:ln>
          <a:effectLst/>
        </c:spPr>
      </c:pivotFmt>
    </c:pivotFmts>
    <c:plotArea>
      <c:layout>
        <c:manualLayout>
          <c:layoutTarget val="inner"/>
          <c:xMode val="edge"/>
          <c:yMode val="edge"/>
          <c:x val="6.6666666666666666E-2"/>
          <c:y val="4.6296296296296294E-2"/>
          <c:w val="0.53888888888888886"/>
          <c:h val="0.89814814814814814"/>
        </c:manualLayout>
      </c:layout>
      <c:doughnutChart>
        <c:varyColors val="1"/>
        <c:ser>
          <c:idx val="0"/>
          <c:order val="0"/>
          <c:tx>
            <c:strRef>
              <c:f>'Year Prog'!$B$40:$B$41</c:f>
              <c:strCache>
                <c:ptCount val="1"/>
                <c:pt idx="0">
                  <c:v>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9DE-B04B-A42E-01557E53B29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9DE-B04B-A42E-01557E53B29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9DE-B04B-A42E-01557E53B29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9DE-B04B-A42E-01557E53B29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9DE-B04B-A42E-01557E53B29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9DE-B04B-A42E-01557E53B29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9DE-B04B-A42E-01557E53B29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9DE-B04B-A42E-01557E53B29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9DE-B04B-A42E-01557E53B29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49DE-B04B-A42E-01557E53B298}"/>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49DE-B04B-A42E-01557E53B298}"/>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49DE-B04B-A42E-01557E53B298}"/>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49DE-B04B-A42E-01557E53B298}"/>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49DE-B04B-A42E-01557E53B298}"/>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49DE-B04B-A42E-01557E53B298}"/>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49DE-B04B-A42E-01557E53B298}"/>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49DE-B04B-A42E-01557E53B298}"/>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49DE-B04B-A42E-01557E53B298}"/>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49DE-B04B-A42E-01557E53B298}"/>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49DE-B04B-A42E-01557E53B298}"/>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49DE-B04B-A42E-01557E53B298}"/>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49DE-B04B-A42E-01557E53B298}"/>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49DE-B04B-A42E-01557E53B298}"/>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49DE-B04B-A42E-01557E53B298}"/>
              </c:ext>
            </c:extLst>
          </c:dPt>
          <c:dPt>
            <c:idx val="24"/>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31-49DE-B04B-A42E-01557E53B298}"/>
              </c:ext>
            </c:extLst>
          </c:dPt>
          <c:dPt>
            <c:idx val="25"/>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33-49DE-B04B-A42E-01557E53B298}"/>
              </c:ext>
            </c:extLst>
          </c:dPt>
          <c:cat>
            <c:strRef>
              <c:f>'Year Prog'!$A$42:$A$68</c:f>
              <c:strCache>
                <c:ptCount val="26"/>
                <c:pt idx="0">
                  <c:v>BA - Choreography 3 group</c:v>
                </c:pt>
                <c:pt idx="1">
                  <c:v>BA - Choreography 3 solo</c:v>
                </c:pt>
                <c:pt idx="2">
                  <c:v>BA - Complementary training 1</c:v>
                </c:pt>
                <c:pt idx="3">
                  <c:v>BA - Complementary training 2</c:v>
                </c:pt>
                <c:pt idx="4">
                  <c:v>BA - Complementary training 3</c:v>
                </c:pt>
                <c:pt idx="5">
                  <c:v>BA - Composition/choreography 1</c:v>
                </c:pt>
                <c:pt idx="6">
                  <c:v>BA - Composition/choreography 2</c:v>
                </c:pt>
                <c:pt idx="7">
                  <c:v>BA - Dance history 1</c:v>
                </c:pt>
                <c:pt idx="8">
                  <c:v>BA - Dance history 2</c:v>
                </c:pt>
                <c:pt idx="9">
                  <c:v>BA - Dance training 1</c:v>
                </c:pt>
                <c:pt idx="10">
                  <c:v>BA - Dance Training 2</c:v>
                </c:pt>
                <c:pt idx="11">
                  <c:v>BA - Dance training 3</c:v>
                </c:pt>
                <c:pt idx="12">
                  <c:v>BA - Drama 1</c:v>
                </c:pt>
                <c:pt idx="13">
                  <c:v>BA - Drama 2</c:v>
                </c:pt>
                <c:pt idx="14">
                  <c:v>BA - Improvisation 1</c:v>
                </c:pt>
                <c:pt idx="15">
                  <c:v>BA - Improvisation 2</c:v>
                </c:pt>
                <c:pt idx="16">
                  <c:v>BA - Music 1</c:v>
                </c:pt>
                <c:pt idx="17">
                  <c:v>BA - Music 2</c:v>
                </c:pt>
                <c:pt idx="18">
                  <c:v>BA - Portfolio 1</c:v>
                </c:pt>
                <c:pt idx="19">
                  <c:v>BA - Portfolio 2</c:v>
                </c:pt>
                <c:pt idx="20">
                  <c:v>BA - Portfolio 3/Research paper</c:v>
                </c:pt>
                <c:pt idx="21">
                  <c:v>BA - Production practice 1</c:v>
                </c:pt>
                <c:pt idx="22">
                  <c:v>BA - Production practice 2</c:v>
                </c:pt>
                <c:pt idx="23">
                  <c:v>BA - Production practice 3</c:v>
                </c:pt>
                <c:pt idx="24">
                  <c:v>BA optional courses - internship</c:v>
                </c:pt>
                <c:pt idx="25">
                  <c:v>BA optional courses - project</c:v>
                </c:pt>
              </c:strCache>
            </c:strRef>
          </c:cat>
          <c:val>
            <c:numRef>
              <c:f>'Year Prog'!$B$42:$B$68</c:f>
              <c:numCache>
                <c:formatCode>General</c:formatCode>
                <c:ptCount val="26"/>
                <c:pt idx="2">
                  <c:v>12.000000000000002</c:v>
                </c:pt>
                <c:pt idx="5">
                  <c:v>3</c:v>
                </c:pt>
                <c:pt idx="7">
                  <c:v>2.9999999999999996</c:v>
                </c:pt>
                <c:pt idx="9">
                  <c:v>18.000000000000004</c:v>
                </c:pt>
                <c:pt idx="12">
                  <c:v>3</c:v>
                </c:pt>
                <c:pt idx="14">
                  <c:v>6</c:v>
                </c:pt>
                <c:pt idx="16">
                  <c:v>3</c:v>
                </c:pt>
                <c:pt idx="18">
                  <c:v>3</c:v>
                </c:pt>
                <c:pt idx="21">
                  <c:v>9.0000000000000036</c:v>
                </c:pt>
              </c:numCache>
            </c:numRef>
          </c:val>
          <c:extLst>
            <c:ext xmlns:c16="http://schemas.microsoft.com/office/drawing/2014/chart" uri="{C3380CC4-5D6E-409C-BE32-E72D297353CC}">
              <c16:uniqueId val="{00000000-F04A-5644-99B9-1EB2BFEDAD4A}"/>
            </c:ext>
          </c:extLst>
        </c:ser>
        <c:ser>
          <c:idx val="1"/>
          <c:order val="1"/>
          <c:tx>
            <c:strRef>
              <c:f>'Year Prog'!$C$40:$C$41</c:f>
              <c:strCache>
                <c:ptCount val="1"/>
                <c:pt idx="0">
                  <c:v>2</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35-49DE-B04B-A42E-01557E53B29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37-49DE-B04B-A42E-01557E53B29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39-49DE-B04B-A42E-01557E53B29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3B-49DE-B04B-A42E-01557E53B29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3D-49DE-B04B-A42E-01557E53B29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3F-49DE-B04B-A42E-01557E53B29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41-49DE-B04B-A42E-01557E53B29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43-49DE-B04B-A42E-01557E53B29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45-49DE-B04B-A42E-01557E53B29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47-49DE-B04B-A42E-01557E53B298}"/>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49-49DE-B04B-A42E-01557E53B298}"/>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4B-49DE-B04B-A42E-01557E53B298}"/>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4D-49DE-B04B-A42E-01557E53B298}"/>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4F-49DE-B04B-A42E-01557E53B298}"/>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51-49DE-B04B-A42E-01557E53B298}"/>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53-49DE-B04B-A42E-01557E53B298}"/>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55-49DE-B04B-A42E-01557E53B298}"/>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57-49DE-B04B-A42E-01557E53B298}"/>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59-49DE-B04B-A42E-01557E53B298}"/>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5B-49DE-B04B-A42E-01557E53B298}"/>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5D-49DE-B04B-A42E-01557E53B298}"/>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5F-49DE-B04B-A42E-01557E53B298}"/>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61-49DE-B04B-A42E-01557E53B298}"/>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63-49DE-B04B-A42E-01557E53B298}"/>
              </c:ext>
            </c:extLst>
          </c:dPt>
          <c:dPt>
            <c:idx val="24"/>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65-49DE-B04B-A42E-01557E53B298}"/>
              </c:ext>
            </c:extLst>
          </c:dPt>
          <c:dPt>
            <c:idx val="25"/>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67-49DE-B04B-A42E-01557E53B298}"/>
              </c:ext>
            </c:extLst>
          </c:dPt>
          <c:cat>
            <c:strRef>
              <c:f>'Year Prog'!$A$42:$A$68</c:f>
              <c:strCache>
                <c:ptCount val="26"/>
                <c:pt idx="0">
                  <c:v>BA - Choreography 3 group</c:v>
                </c:pt>
                <c:pt idx="1">
                  <c:v>BA - Choreography 3 solo</c:v>
                </c:pt>
                <c:pt idx="2">
                  <c:v>BA - Complementary training 1</c:v>
                </c:pt>
                <c:pt idx="3">
                  <c:v>BA - Complementary training 2</c:v>
                </c:pt>
                <c:pt idx="4">
                  <c:v>BA - Complementary training 3</c:v>
                </c:pt>
                <c:pt idx="5">
                  <c:v>BA - Composition/choreography 1</c:v>
                </c:pt>
                <c:pt idx="6">
                  <c:v>BA - Composition/choreography 2</c:v>
                </c:pt>
                <c:pt idx="7">
                  <c:v>BA - Dance history 1</c:v>
                </c:pt>
                <c:pt idx="8">
                  <c:v>BA - Dance history 2</c:v>
                </c:pt>
                <c:pt idx="9">
                  <c:v>BA - Dance training 1</c:v>
                </c:pt>
                <c:pt idx="10">
                  <c:v>BA - Dance Training 2</c:v>
                </c:pt>
                <c:pt idx="11">
                  <c:v>BA - Dance training 3</c:v>
                </c:pt>
                <c:pt idx="12">
                  <c:v>BA - Drama 1</c:v>
                </c:pt>
                <c:pt idx="13">
                  <c:v>BA - Drama 2</c:v>
                </c:pt>
                <c:pt idx="14">
                  <c:v>BA - Improvisation 1</c:v>
                </c:pt>
                <c:pt idx="15">
                  <c:v>BA - Improvisation 2</c:v>
                </c:pt>
                <c:pt idx="16">
                  <c:v>BA - Music 1</c:v>
                </c:pt>
                <c:pt idx="17">
                  <c:v>BA - Music 2</c:v>
                </c:pt>
                <c:pt idx="18">
                  <c:v>BA - Portfolio 1</c:v>
                </c:pt>
                <c:pt idx="19">
                  <c:v>BA - Portfolio 2</c:v>
                </c:pt>
                <c:pt idx="20">
                  <c:v>BA - Portfolio 3/Research paper</c:v>
                </c:pt>
                <c:pt idx="21">
                  <c:v>BA - Production practice 1</c:v>
                </c:pt>
                <c:pt idx="22">
                  <c:v>BA - Production practice 2</c:v>
                </c:pt>
                <c:pt idx="23">
                  <c:v>BA - Production practice 3</c:v>
                </c:pt>
                <c:pt idx="24">
                  <c:v>BA optional courses - internship</c:v>
                </c:pt>
                <c:pt idx="25">
                  <c:v>BA optional courses - project</c:v>
                </c:pt>
              </c:strCache>
            </c:strRef>
          </c:cat>
          <c:val>
            <c:numRef>
              <c:f>'Year Prog'!$C$42:$C$68</c:f>
              <c:numCache>
                <c:formatCode>General</c:formatCode>
                <c:ptCount val="26"/>
                <c:pt idx="3">
                  <c:v>9</c:v>
                </c:pt>
                <c:pt idx="6">
                  <c:v>6</c:v>
                </c:pt>
                <c:pt idx="8">
                  <c:v>3</c:v>
                </c:pt>
                <c:pt idx="10">
                  <c:v>15</c:v>
                </c:pt>
                <c:pt idx="13">
                  <c:v>3</c:v>
                </c:pt>
                <c:pt idx="15">
                  <c:v>5.9999999999999982</c:v>
                </c:pt>
                <c:pt idx="17">
                  <c:v>3</c:v>
                </c:pt>
                <c:pt idx="19">
                  <c:v>3.0000000000000004</c:v>
                </c:pt>
                <c:pt idx="22">
                  <c:v>9.0000000000000018</c:v>
                </c:pt>
                <c:pt idx="25">
                  <c:v>2.9999999999999991</c:v>
                </c:pt>
              </c:numCache>
            </c:numRef>
          </c:val>
          <c:extLst>
            <c:ext xmlns:c16="http://schemas.microsoft.com/office/drawing/2014/chart" uri="{C3380CC4-5D6E-409C-BE32-E72D297353CC}">
              <c16:uniqueId val="{00000004-F04A-5644-99B9-1EB2BFEDAD4A}"/>
            </c:ext>
          </c:extLst>
        </c:ser>
        <c:ser>
          <c:idx val="2"/>
          <c:order val="2"/>
          <c:tx>
            <c:strRef>
              <c:f>'Year Prog'!$D$40:$D$41</c:f>
              <c:strCache>
                <c:ptCount val="1"/>
                <c:pt idx="0">
                  <c:v>3</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69-49DE-B04B-A42E-01557E53B29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6B-49DE-B04B-A42E-01557E53B29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6D-49DE-B04B-A42E-01557E53B29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6F-49DE-B04B-A42E-01557E53B29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71-49DE-B04B-A42E-01557E53B29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73-49DE-B04B-A42E-01557E53B29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75-49DE-B04B-A42E-01557E53B29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77-49DE-B04B-A42E-01557E53B29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79-49DE-B04B-A42E-01557E53B29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7B-49DE-B04B-A42E-01557E53B298}"/>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7D-49DE-B04B-A42E-01557E53B298}"/>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7F-49DE-B04B-A42E-01557E53B298}"/>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81-49DE-B04B-A42E-01557E53B298}"/>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83-49DE-B04B-A42E-01557E53B298}"/>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85-49DE-B04B-A42E-01557E53B298}"/>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87-49DE-B04B-A42E-01557E53B298}"/>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89-49DE-B04B-A42E-01557E53B298}"/>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8B-49DE-B04B-A42E-01557E53B298}"/>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8D-49DE-B04B-A42E-01557E53B298}"/>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8F-49DE-B04B-A42E-01557E53B298}"/>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91-49DE-B04B-A42E-01557E53B298}"/>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93-49DE-B04B-A42E-01557E53B298}"/>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95-49DE-B04B-A42E-01557E53B298}"/>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97-49DE-B04B-A42E-01557E53B298}"/>
              </c:ext>
            </c:extLst>
          </c:dPt>
          <c:dPt>
            <c:idx val="24"/>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99-49DE-B04B-A42E-01557E53B298}"/>
              </c:ext>
            </c:extLst>
          </c:dPt>
          <c:dPt>
            <c:idx val="25"/>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9B-49DE-B04B-A42E-01557E53B298}"/>
              </c:ext>
            </c:extLst>
          </c:dPt>
          <c:cat>
            <c:strRef>
              <c:f>'Year Prog'!$A$42:$A$68</c:f>
              <c:strCache>
                <c:ptCount val="26"/>
                <c:pt idx="0">
                  <c:v>BA - Choreography 3 group</c:v>
                </c:pt>
                <c:pt idx="1">
                  <c:v>BA - Choreography 3 solo</c:v>
                </c:pt>
                <c:pt idx="2">
                  <c:v>BA - Complementary training 1</c:v>
                </c:pt>
                <c:pt idx="3">
                  <c:v>BA - Complementary training 2</c:v>
                </c:pt>
                <c:pt idx="4">
                  <c:v>BA - Complementary training 3</c:v>
                </c:pt>
                <c:pt idx="5">
                  <c:v>BA - Composition/choreography 1</c:v>
                </c:pt>
                <c:pt idx="6">
                  <c:v>BA - Composition/choreography 2</c:v>
                </c:pt>
                <c:pt idx="7">
                  <c:v>BA - Dance history 1</c:v>
                </c:pt>
                <c:pt idx="8">
                  <c:v>BA - Dance history 2</c:v>
                </c:pt>
                <c:pt idx="9">
                  <c:v>BA - Dance training 1</c:v>
                </c:pt>
                <c:pt idx="10">
                  <c:v>BA - Dance Training 2</c:v>
                </c:pt>
                <c:pt idx="11">
                  <c:v>BA - Dance training 3</c:v>
                </c:pt>
                <c:pt idx="12">
                  <c:v>BA - Drama 1</c:v>
                </c:pt>
                <c:pt idx="13">
                  <c:v>BA - Drama 2</c:v>
                </c:pt>
                <c:pt idx="14">
                  <c:v>BA - Improvisation 1</c:v>
                </c:pt>
                <c:pt idx="15">
                  <c:v>BA - Improvisation 2</c:v>
                </c:pt>
                <c:pt idx="16">
                  <c:v>BA - Music 1</c:v>
                </c:pt>
                <c:pt idx="17">
                  <c:v>BA - Music 2</c:v>
                </c:pt>
                <c:pt idx="18">
                  <c:v>BA - Portfolio 1</c:v>
                </c:pt>
                <c:pt idx="19">
                  <c:v>BA - Portfolio 2</c:v>
                </c:pt>
                <c:pt idx="20">
                  <c:v>BA - Portfolio 3/Research paper</c:v>
                </c:pt>
                <c:pt idx="21">
                  <c:v>BA - Production practice 1</c:v>
                </c:pt>
                <c:pt idx="22">
                  <c:v>BA - Production practice 2</c:v>
                </c:pt>
                <c:pt idx="23">
                  <c:v>BA - Production practice 3</c:v>
                </c:pt>
                <c:pt idx="24">
                  <c:v>BA optional courses - internship</c:v>
                </c:pt>
                <c:pt idx="25">
                  <c:v>BA optional courses - project</c:v>
                </c:pt>
              </c:strCache>
            </c:strRef>
          </c:cat>
          <c:val>
            <c:numRef>
              <c:f>'Year Prog'!$D$42:$D$68</c:f>
              <c:numCache>
                <c:formatCode>General</c:formatCode>
                <c:ptCount val="26"/>
                <c:pt idx="0">
                  <c:v>6.0000000000000036</c:v>
                </c:pt>
                <c:pt idx="1">
                  <c:v>6</c:v>
                </c:pt>
                <c:pt idx="4">
                  <c:v>6</c:v>
                </c:pt>
                <c:pt idx="11">
                  <c:v>14.999999999999995</c:v>
                </c:pt>
                <c:pt idx="20">
                  <c:v>6.0000000000000009</c:v>
                </c:pt>
                <c:pt idx="23">
                  <c:v>17.999999999999996</c:v>
                </c:pt>
                <c:pt idx="24">
                  <c:v>2.9999999999999996</c:v>
                </c:pt>
              </c:numCache>
            </c:numRef>
          </c:val>
          <c:extLst>
            <c:ext xmlns:c16="http://schemas.microsoft.com/office/drawing/2014/chart" uri="{C3380CC4-5D6E-409C-BE32-E72D297353CC}">
              <c16:uniqueId val="{00000005-F04A-5644-99B9-1EB2BFEDAD4A}"/>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withinLinearReversed" id="26">
  <a:schemeClr val="accent6"/>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chart" Target="../charts/chart12.xml"/><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1.xml"/><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 Id="rId9" Type="http://schemas.openxmlformats.org/officeDocument/2006/relationships/chart" Target="../charts/chart2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chart" Target="../charts/chart33.xml"/><Relationship Id="rId4" Type="http://schemas.openxmlformats.org/officeDocument/2006/relationships/chart" Target="../charts/chart3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4.xml"/></Relationships>
</file>

<file path=xl/drawings/drawing1.xml><?xml version="1.0" encoding="utf-8"?>
<xdr:wsDr xmlns:xdr="http://schemas.openxmlformats.org/drawingml/2006/spreadsheetDrawing" xmlns:a="http://schemas.openxmlformats.org/drawingml/2006/main">
  <xdr:twoCellAnchor>
    <xdr:from>
      <xdr:col>0</xdr:col>
      <xdr:colOff>142875</xdr:colOff>
      <xdr:row>21</xdr:row>
      <xdr:rowOff>161925</xdr:rowOff>
    </xdr:from>
    <xdr:to>
      <xdr:col>8</xdr:col>
      <xdr:colOff>142875</xdr:colOff>
      <xdr:row>36</xdr:row>
      <xdr:rowOff>47625</xdr:rowOff>
    </xdr:to>
    <xdr:graphicFrame macro="">
      <xdr:nvGraphicFramePr>
        <xdr:cNvPr id="2" name="Grafiek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50800</xdr:colOff>
      <xdr:row>0</xdr:row>
      <xdr:rowOff>165100</xdr:rowOff>
    </xdr:from>
    <xdr:to>
      <xdr:col>10</xdr:col>
      <xdr:colOff>139700</xdr:colOff>
      <xdr:row>15</xdr:row>
      <xdr:rowOff>50800</xdr:rowOff>
    </xdr:to>
    <xdr:graphicFrame macro="">
      <xdr:nvGraphicFramePr>
        <xdr:cNvPr id="2" name="Grafiek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393700</xdr:colOff>
      <xdr:row>18</xdr:row>
      <xdr:rowOff>76200</xdr:rowOff>
    </xdr:from>
    <xdr:to>
      <xdr:col>10</xdr:col>
      <xdr:colOff>152400</xdr:colOff>
      <xdr:row>32</xdr:row>
      <xdr:rowOff>152400</xdr:rowOff>
    </xdr:to>
    <xdr:graphicFrame macro="">
      <xdr:nvGraphicFramePr>
        <xdr:cNvPr id="3" name="Grafiek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37</xdr:row>
      <xdr:rowOff>0</xdr:rowOff>
    </xdr:from>
    <xdr:to>
      <xdr:col>16</xdr:col>
      <xdr:colOff>0</xdr:colOff>
      <xdr:row>57</xdr:row>
      <xdr:rowOff>12700</xdr:rowOff>
    </xdr:to>
    <xdr:graphicFrame macro="">
      <xdr:nvGraphicFramePr>
        <xdr:cNvPr id="4" name="Chart 3">
          <a:extLst>
            <a:ext uri="{FF2B5EF4-FFF2-40B4-BE49-F238E27FC236}">
              <a16:creationId xmlns:a16="http://schemas.microsoft.com/office/drawing/2014/main" id="{053352AA-7602-224B-9C24-0D1EAA760C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2</xdr:row>
      <xdr:rowOff>14287</xdr:rowOff>
    </xdr:from>
    <xdr:to>
      <xdr:col>10</xdr:col>
      <xdr:colOff>371475</xdr:colOff>
      <xdr:row>16</xdr:row>
      <xdr:rowOff>90487</xdr:rowOff>
    </xdr:to>
    <xdr:graphicFrame macro="">
      <xdr:nvGraphicFramePr>
        <xdr:cNvPr id="2" name="Grafiek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50800</xdr:colOff>
      <xdr:row>18</xdr:row>
      <xdr:rowOff>65086</xdr:rowOff>
    </xdr:from>
    <xdr:to>
      <xdr:col>10</xdr:col>
      <xdr:colOff>438150</xdr:colOff>
      <xdr:row>33</xdr:row>
      <xdr:rowOff>139699</xdr:rowOff>
    </xdr:to>
    <xdr:graphicFrame macro="">
      <xdr:nvGraphicFramePr>
        <xdr:cNvPr id="3" name="Grafiek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53975</xdr:colOff>
      <xdr:row>33</xdr:row>
      <xdr:rowOff>188912</xdr:rowOff>
    </xdr:from>
    <xdr:to>
      <xdr:col>10</xdr:col>
      <xdr:colOff>422275</xdr:colOff>
      <xdr:row>48</xdr:row>
      <xdr:rowOff>74612</xdr:rowOff>
    </xdr:to>
    <xdr:graphicFrame macro="">
      <xdr:nvGraphicFramePr>
        <xdr:cNvPr id="4" name="Grafiek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9525</xdr:colOff>
      <xdr:row>54</xdr:row>
      <xdr:rowOff>4762</xdr:rowOff>
    </xdr:from>
    <xdr:to>
      <xdr:col>10</xdr:col>
      <xdr:colOff>447675</xdr:colOff>
      <xdr:row>68</xdr:row>
      <xdr:rowOff>80962</xdr:rowOff>
    </xdr:to>
    <xdr:graphicFrame macro="">
      <xdr:nvGraphicFramePr>
        <xdr:cNvPr id="5" name="Grafiek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66675</xdr:colOff>
      <xdr:row>71</xdr:row>
      <xdr:rowOff>100012</xdr:rowOff>
    </xdr:from>
    <xdr:to>
      <xdr:col>10</xdr:col>
      <xdr:colOff>504825</xdr:colOff>
      <xdr:row>85</xdr:row>
      <xdr:rowOff>176212</xdr:rowOff>
    </xdr:to>
    <xdr:graphicFrame macro="">
      <xdr:nvGraphicFramePr>
        <xdr:cNvPr id="6" name="Grafiek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xdr:colOff>
      <xdr:row>88</xdr:row>
      <xdr:rowOff>61912</xdr:rowOff>
    </xdr:from>
    <xdr:to>
      <xdr:col>10</xdr:col>
      <xdr:colOff>447675</xdr:colOff>
      <xdr:row>102</xdr:row>
      <xdr:rowOff>138112</xdr:rowOff>
    </xdr:to>
    <xdr:graphicFrame macro="">
      <xdr:nvGraphicFramePr>
        <xdr:cNvPr id="7" name="Grafiek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292100</xdr:colOff>
      <xdr:row>1</xdr:row>
      <xdr:rowOff>165100</xdr:rowOff>
    </xdr:from>
    <xdr:to>
      <xdr:col>8</xdr:col>
      <xdr:colOff>2324100</xdr:colOff>
      <xdr:row>35</xdr:row>
      <xdr:rowOff>38100</xdr:rowOff>
    </xdr:to>
    <xdr:graphicFrame macro="">
      <xdr:nvGraphicFramePr>
        <xdr:cNvPr id="2" name="Chart 1">
          <a:extLst>
            <a:ext uri="{FF2B5EF4-FFF2-40B4-BE49-F238E27FC236}">
              <a16:creationId xmlns:a16="http://schemas.microsoft.com/office/drawing/2014/main" id="{00000000-0008-0000-1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838200</xdr:colOff>
      <xdr:row>39</xdr:row>
      <xdr:rowOff>0</xdr:rowOff>
    </xdr:from>
    <xdr:to>
      <xdr:col>8</xdr:col>
      <xdr:colOff>990600</xdr:colOff>
      <xdr:row>53</xdr:row>
      <xdr:rowOff>76200</xdr:rowOff>
    </xdr:to>
    <xdr:graphicFrame macro="">
      <xdr:nvGraphicFramePr>
        <xdr:cNvPr id="5" name="Chart 4">
          <a:extLst>
            <a:ext uri="{FF2B5EF4-FFF2-40B4-BE49-F238E27FC236}">
              <a16:creationId xmlns:a16="http://schemas.microsoft.com/office/drawing/2014/main" id="{08D527A1-88EC-914B-8963-B2E1ADD649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133350</xdr:colOff>
      <xdr:row>69</xdr:row>
      <xdr:rowOff>101600</xdr:rowOff>
    </xdr:from>
    <xdr:to>
      <xdr:col>9</xdr:col>
      <xdr:colOff>146050</xdr:colOff>
      <xdr:row>83</xdr:row>
      <xdr:rowOff>177800</xdr:rowOff>
    </xdr:to>
    <xdr:graphicFrame macro="">
      <xdr:nvGraphicFramePr>
        <xdr:cNvPr id="7" name="Chart 6">
          <a:extLst>
            <a:ext uri="{FF2B5EF4-FFF2-40B4-BE49-F238E27FC236}">
              <a16:creationId xmlns:a16="http://schemas.microsoft.com/office/drawing/2014/main" id="{7168CDD7-716F-464A-A830-C791EF5DC3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565150</xdr:colOff>
      <xdr:row>87</xdr:row>
      <xdr:rowOff>152400</xdr:rowOff>
    </xdr:from>
    <xdr:to>
      <xdr:col>8</xdr:col>
      <xdr:colOff>717550</xdr:colOff>
      <xdr:row>102</xdr:row>
      <xdr:rowOff>38100</xdr:rowOff>
    </xdr:to>
    <xdr:graphicFrame macro="">
      <xdr:nvGraphicFramePr>
        <xdr:cNvPr id="8" name="Chart 7">
          <a:extLst>
            <a:ext uri="{FF2B5EF4-FFF2-40B4-BE49-F238E27FC236}">
              <a16:creationId xmlns:a16="http://schemas.microsoft.com/office/drawing/2014/main" id="{39C52262-75D4-2644-997E-D72726D2F9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603250</xdr:colOff>
      <xdr:row>109</xdr:row>
      <xdr:rowOff>177800</xdr:rowOff>
    </xdr:from>
    <xdr:to>
      <xdr:col>8</xdr:col>
      <xdr:colOff>755650</xdr:colOff>
      <xdr:row>124</xdr:row>
      <xdr:rowOff>63500</xdr:rowOff>
    </xdr:to>
    <xdr:graphicFrame macro="">
      <xdr:nvGraphicFramePr>
        <xdr:cNvPr id="9" name="Chart 8">
          <a:extLst>
            <a:ext uri="{FF2B5EF4-FFF2-40B4-BE49-F238E27FC236}">
              <a16:creationId xmlns:a16="http://schemas.microsoft.com/office/drawing/2014/main" id="{DCB6B5BC-4AE4-8A4D-93AA-87F3D226E3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64</xdr:row>
      <xdr:rowOff>0</xdr:rowOff>
    </xdr:from>
    <xdr:to>
      <xdr:col>17</xdr:col>
      <xdr:colOff>190500</xdr:colOff>
      <xdr:row>88</xdr:row>
      <xdr:rowOff>95250</xdr:rowOff>
    </xdr:to>
    <xdr:graphicFrame macro="">
      <xdr:nvGraphicFramePr>
        <xdr:cNvPr id="2" name="Chart 1">
          <a:extLst>
            <a:ext uri="{FF2B5EF4-FFF2-40B4-BE49-F238E27FC236}">
              <a16:creationId xmlns:a16="http://schemas.microsoft.com/office/drawing/2014/main" id="{2AF19C8C-F2BC-ED41-AB32-05D6FC453C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10</xdr:row>
      <xdr:rowOff>50800</xdr:rowOff>
    </xdr:from>
    <xdr:to>
      <xdr:col>3</xdr:col>
      <xdr:colOff>317500</xdr:colOff>
      <xdr:row>24</xdr:row>
      <xdr:rowOff>25400</xdr:rowOff>
    </xdr:to>
    <xdr:graphicFrame macro="">
      <xdr:nvGraphicFramePr>
        <xdr:cNvPr id="2" name="Grafiek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10</xdr:row>
      <xdr:rowOff>0</xdr:rowOff>
    </xdr:from>
    <xdr:to>
      <xdr:col>11</xdr:col>
      <xdr:colOff>88900</xdr:colOff>
      <xdr:row>24</xdr:row>
      <xdr:rowOff>12700</xdr:rowOff>
    </xdr:to>
    <xdr:graphicFrame macro="">
      <xdr:nvGraphicFramePr>
        <xdr:cNvPr id="3" name="Grafiek 2">
          <a:extLst>
            <a:ext uri="{FF2B5EF4-FFF2-40B4-BE49-F238E27FC236}">
              <a16:creationId xmlns:a16="http://schemas.microsoft.com/office/drawing/2014/main" id="{00000000-0008-0000-1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10</xdr:row>
      <xdr:rowOff>0</xdr:rowOff>
    </xdr:from>
    <xdr:to>
      <xdr:col>16</xdr:col>
      <xdr:colOff>254000</xdr:colOff>
      <xdr:row>24</xdr:row>
      <xdr:rowOff>0</xdr:rowOff>
    </xdr:to>
    <xdr:graphicFrame macro="">
      <xdr:nvGraphicFramePr>
        <xdr:cNvPr id="4" name="Grafiek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317500</xdr:colOff>
      <xdr:row>11</xdr:row>
      <xdr:rowOff>0</xdr:rowOff>
    </xdr:from>
    <xdr:to>
      <xdr:col>24</xdr:col>
      <xdr:colOff>215900</xdr:colOff>
      <xdr:row>25</xdr:row>
      <xdr:rowOff>76200</xdr:rowOff>
    </xdr:to>
    <xdr:graphicFrame macro="">
      <xdr:nvGraphicFramePr>
        <xdr:cNvPr id="9" name="Chart 8">
          <a:extLst>
            <a:ext uri="{FF2B5EF4-FFF2-40B4-BE49-F238E27FC236}">
              <a16:creationId xmlns:a16="http://schemas.microsoft.com/office/drawing/2014/main" id="{00000000-0008-0000-1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27</xdr:row>
      <xdr:rowOff>0</xdr:rowOff>
    </xdr:from>
    <xdr:to>
      <xdr:col>10</xdr:col>
      <xdr:colOff>139700</xdr:colOff>
      <xdr:row>44</xdr:row>
      <xdr:rowOff>63500</xdr:rowOff>
    </xdr:to>
    <xdr:graphicFrame macro="">
      <xdr:nvGraphicFramePr>
        <xdr:cNvPr id="6" name="Grafiek 4">
          <a:extLst>
            <a:ext uri="{FF2B5EF4-FFF2-40B4-BE49-F238E27FC236}">
              <a16:creationId xmlns:a16="http://schemas.microsoft.com/office/drawing/2014/main" id="{E3F6134B-C3B1-5B49-9F52-A476A169E1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51</xdr:row>
      <xdr:rowOff>0</xdr:rowOff>
    </xdr:from>
    <xdr:to>
      <xdr:col>12</xdr:col>
      <xdr:colOff>419100</xdr:colOff>
      <xdr:row>66</xdr:row>
      <xdr:rowOff>165100</xdr:rowOff>
    </xdr:to>
    <xdr:graphicFrame macro="">
      <xdr:nvGraphicFramePr>
        <xdr:cNvPr id="7" name="Grafiek 1">
          <a:extLst>
            <a:ext uri="{FF2B5EF4-FFF2-40B4-BE49-F238E27FC236}">
              <a16:creationId xmlns:a16="http://schemas.microsoft.com/office/drawing/2014/main" id="{71CC6310-76C6-3746-98A7-7838E3C439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70</xdr:row>
      <xdr:rowOff>0</xdr:rowOff>
    </xdr:from>
    <xdr:to>
      <xdr:col>13</xdr:col>
      <xdr:colOff>1651000</xdr:colOff>
      <xdr:row>92</xdr:row>
      <xdr:rowOff>12700</xdr:rowOff>
    </xdr:to>
    <xdr:graphicFrame macro="">
      <xdr:nvGraphicFramePr>
        <xdr:cNvPr id="8" name="Chart 7">
          <a:extLst>
            <a:ext uri="{FF2B5EF4-FFF2-40B4-BE49-F238E27FC236}">
              <a16:creationId xmlns:a16="http://schemas.microsoft.com/office/drawing/2014/main" id="{940C6F0C-0FF0-6F4F-B578-94CF7E9D2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95</xdr:row>
      <xdr:rowOff>0</xdr:rowOff>
    </xdr:from>
    <xdr:to>
      <xdr:col>6</xdr:col>
      <xdr:colOff>15240</xdr:colOff>
      <xdr:row>110</xdr:row>
      <xdr:rowOff>0</xdr:rowOff>
    </xdr:to>
    <xdr:graphicFrame macro="">
      <xdr:nvGraphicFramePr>
        <xdr:cNvPr id="10" name="Grafiek 2">
          <a:extLst>
            <a:ext uri="{FF2B5EF4-FFF2-40B4-BE49-F238E27FC236}">
              <a16:creationId xmlns:a16="http://schemas.microsoft.com/office/drawing/2014/main" id="{6925A4CC-84E9-9748-ADC5-D5C30BA33D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95</xdr:row>
      <xdr:rowOff>0</xdr:rowOff>
    </xdr:from>
    <xdr:to>
      <xdr:col>17</xdr:col>
      <xdr:colOff>590550</xdr:colOff>
      <xdr:row>122</xdr:row>
      <xdr:rowOff>38100</xdr:rowOff>
    </xdr:to>
    <xdr:graphicFrame macro="">
      <xdr:nvGraphicFramePr>
        <xdr:cNvPr id="11" name="Chart 10">
          <a:extLst>
            <a:ext uri="{FF2B5EF4-FFF2-40B4-BE49-F238E27FC236}">
              <a16:creationId xmlns:a16="http://schemas.microsoft.com/office/drawing/2014/main" id="{445751C3-A8C4-3846-A6D9-447BAC185A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635000</xdr:colOff>
      <xdr:row>10</xdr:row>
      <xdr:rowOff>165100</xdr:rowOff>
    </xdr:from>
    <xdr:to>
      <xdr:col>6</xdr:col>
      <xdr:colOff>152400</xdr:colOff>
      <xdr:row>21</xdr:row>
      <xdr:rowOff>25400</xdr:rowOff>
    </xdr:to>
    <xdr:graphicFrame macro="">
      <xdr:nvGraphicFramePr>
        <xdr:cNvPr id="2" name="Grafiek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25</xdr:row>
      <xdr:rowOff>0</xdr:rowOff>
    </xdr:from>
    <xdr:to>
      <xdr:col>7</xdr:col>
      <xdr:colOff>177800</xdr:colOff>
      <xdr:row>48</xdr:row>
      <xdr:rowOff>114300</xdr:rowOff>
    </xdr:to>
    <xdr:graphicFrame macro="">
      <xdr:nvGraphicFramePr>
        <xdr:cNvPr id="3" name="Chart 2">
          <a:extLst>
            <a:ext uri="{FF2B5EF4-FFF2-40B4-BE49-F238E27FC236}">
              <a16:creationId xmlns:a16="http://schemas.microsoft.com/office/drawing/2014/main" id="{35F8F3C2-BF72-634F-A468-C1E51D5EF3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53</xdr:row>
      <xdr:rowOff>0</xdr:rowOff>
    </xdr:from>
    <xdr:to>
      <xdr:col>6</xdr:col>
      <xdr:colOff>1892300</xdr:colOff>
      <xdr:row>68</xdr:row>
      <xdr:rowOff>177800</xdr:rowOff>
    </xdr:to>
    <xdr:graphicFrame macro="">
      <xdr:nvGraphicFramePr>
        <xdr:cNvPr id="5" name="Chart 4">
          <a:extLst>
            <a:ext uri="{FF2B5EF4-FFF2-40B4-BE49-F238E27FC236}">
              <a16:creationId xmlns:a16="http://schemas.microsoft.com/office/drawing/2014/main" id="{73DF3D25-7218-CE46-8E3E-51CE555F83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596900</xdr:colOff>
      <xdr:row>1</xdr:row>
      <xdr:rowOff>88900</xdr:rowOff>
    </xdr:from>
    <xdr:to>
      <xdr:col>5</xdr:col>
      <xdr:colOff>419100</xdr:colOff>
      <xdr:row>15</xdr:row>
      <xdr:rowOff>165100</xdr:rowOff>
    </xdr:to>
    <xdr:graphicFrame macro="">
      <xdr:nvGraphicFramePr>
        <xdr:cNvPr id="2" name="Grafiek 1">
          <a:extLst>
            <a:ext uri="{FF2B5EF4-FFF2-40B4-BE49-F238E27FC236}">
              <a16:creationId xmlns:a16="http://schemas.microsoft.com/office/drawing/2014/main" id="{00000000-0008-0000-2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28</xdr:row>
      <xdr:rowOff>25400</xdr:rowOff>
    </xdr:from>
    <xdr:to>
      <xdr:col>5</xdr:col>
      <xdr:colOff>1003300</xdr:colOff>
      <xdr:row>41</xdr:row>
      <xdr:rowOff>76200</xdr:rowOff>
    </xdr:to>
    <xdr:graphicFrame macro="">
      <xdr:nvGraphicFramePr>
        <xdr:cNvPr id="3" name="Grafiek 2">
          <a:extLst>
            <a:ext uri="{FF2B5EF4-FFF2-40B4-BE49-F238E27FC236}">
              <a16:creationId xmlns:a16="http://schemas.microsoft.com/office/drawing/2014/main" id="{00000000-0008-0000-2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55</xdr:row>
      <xdr:rowOff>0</xdr:rowOff>
    </xdr:from>
    <xdr:to>
      <xdr:col>6</xdr:col>
      <xdr:colOff>482600</xdr:colOff>
      <xdr:row>70</xdr:row>
      <xdr:rowOff>158750</xdr:rowOff>
    </xdr:to>
    <xdr:graphicFrame macro="">
      <xdr:nvGraphicFramePr>
        <xdr:cNvPr id="4" name="Chart 3">
          <a:extLst>
            <a:ext uri="{FF2B5EF4-FFF2-40B4-BE49-F238E27FC236}">
              <a16:creationId xmlns:a16="http://schemas.microsoft.com/office/drawing/2014/main" id="{B1A4ED57-F0AA-1245-8F49-8735B3D22B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241300</xdr:colOff>
      <xdr:row>3</xdr:row>
      <xdr:rowOff>101600</xdr:rowOff>
    </xdr:from>
    <xdr:to>
      <xdr:col>8</xdr:col>
      <xdr:colOff>685800</xdr:colOff>
      <xdr:row>18</xdr:row>
      <xdr:rowOff>88900</xdr:rowOff>
    </xdr:to>
    <xdr:graphicFrame macro="">
      <xdr:nvGraphicFramePr>
        <xdr:cNvPr id="2" name="Grafiek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927100</xdr:colOff>
      <xdr:row>30</xdr:row>
      <xdr:rowOff>114300</xdr:rowOff>
    </xdr:from>
    <xdr:to>
      <xdr:col>8</xdr:col>
      <xdr:colOff>1485900</xdr:colOff>
      <xdr:row>45</xdr:row>
      <xdr:rowOff>0</xdr:rowOff>
    </xdr:to>
    <xdr:graphicFrame macro="">
      <xdr:nvGraphicFramePr>
        <xdr:cNvPr id="4" name="Grafiek 3">
          <a:extLst>
            <a:ext uri="{FF2B5EF4-FFF2-40B4-BE49-F238E27FC236}">
              <a16:creationId xmlns:a16="http://schemas.microsoft.com/office/drawing/2014/main" id="{00000000-0008-0000-1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60</xdr:row>
      <xdr:rowOff>0</xdr:rowOff>
    </xdr:from>
    <xdr:to>
      <xdr:col>9</xdr:col>
      <xdr:colOff>711200</xdr:colOff>
      <xdr:row>74</xdr:row>
      <xdr:rowOff>76200</xdr:rowOff>
    </xdr:to>
    <xdr:graphicFrame macro="">
      <xdr:nvGraphicFramePr>
        <xdr:cNvPr id="5" name="Chart 4">
          <a:extLst>
            <a:ext uri="{FF2B5EF4-FFF2-40B4-BE49-F238E27FC236}">
              <a16:creationId xmlns:a16="http://schemas.microsoft.com/office/drawing/2014/main" id="{0282105C-96D8-7040-AEC4-B481654EB2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60</xdr:row>
      <xdr:rowOff>0</xdr:rowOff>
    </xdr:from>
    <xdr:to>
      <xdr:col>2</xdr:col>
      <xdr:colOff>673100</xdr:colOff>
      <xdr:row>74</xdr:row>
      <xdr:rowOff>76200</xdr:rowOff>
    </xdr:to>
    <xdr:graphicFrame macro="">
      <xdr:nvGraphicFramePr>
        <xdr:cNvPr id="6" name="Chart 5">
          <a:extLst>
            <a:ext uri="{FF2B5EF4-FFF2-40B4-BE49-F238E27FC236}">
              <a16:creationId xmlns:a16="http://schemas.microsoft.com/office/drawing/2014/main" id="{2311D432-FDDB-0945-8517-9DD0D80208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78</xdr:row>
      <xdr:rowOff>0</xdr:rowOff>
    </xdr:from>
    <xdr:to>
      <xdr:col>11</xdr:col>
      <xdr:colOff>101600</xdr:colOff>
      <xdr:row>100</xdr:row>
      <xdr:rowOff>25400</xdr:rowOff>
    </xdr:to>
    <xdr:graphicFrame macro="">
      <xdr:nvGraphicFramePr>
        <xdr:cNvPr id="7" name="Chart 6">
          <a:extLst>
            <a:ext uri="{FF2B5EF4-FFF2-40B4-BE49-F238E27FC236}">
              <a16:creationId xmlns:a16="http://schemas.microsoft.com/office/drawing/2014/main" id="{5C3D2019-616E-7445-A660-87FB15F87C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495300</xdr:colOff>
      <xdr:row>15</xdr:row>
      <xdr:rowOff>95250</xdr:rowOff>
    </xdr:from>
    <xdr:to>
      <xdr:col>8</xdr:col>
      <xdr:colOff>1028700</xdr:colOff>
      <xdr:row>45</xdr:row>
      <xdr:rowOff>50800</xdr:rowOff>
    </xdr:to>
    <xdr:graphicFrame macro="">
      <xdr:nvGraphicFramePr>
        <xdr:cNvPr id="3" name="Chart 2">
          <a:extLst>
            <a:ext uri="{FF2B5EF4-FFF2-40B4-BE49-F238E27FC236}">
              <a16:creationId xmlns:a16="http://schemas.microsoft.com/office/drawing/2014/main" id="{00000000-0008-0000-1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taliegordon/Documents/Nat/AP%20PreMasters/2021/Users\nataliegordon\Documents\Nat\AP%20BA\2020:21\Finance\C:\Users\greet\Downloads\20190607%20Basistabel%20Natalie.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nataliegordon/Documents/Nat/AP%20BA/2020:21/Finance/C:\alpaca.int\User\var\folders\y2\8qc4zh3j2x9gmhj1p0dvbhyw0000gn\T\com.microsoft.Outlook\Outlook%20Temp\Oude%20doc\20190619%20Basistabel%20competentiematrix%20BA%20PreMA%20MA%20dance%20V11.xlsx?D06D155E" TargetMode="External"/><Relationship Id="rId1" Type="http://schemas.openxmlformats.org/officeDocument/2006/relationships/externalLinkPath" Target="file:///D06D155E/20190619%20Basistabel%20competentiematrix%20BA%20PreMA%20MA%20dance%20V11.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Users/nataliegordon/Documents/Nat/AP%20PreMasters/2021/Users\nataliegordon\Documents\Nat\AP%20BA\2020:21\Finance\alpaca.int\User\Users\nataliegordon\Documents\Nat\AP%20BA\2018:19\Curriculum\Basis%20table\20190614%20Basistabel%20competentiematrix%20BA%20PreMA%20MA%20dance%20v7.xlsx?365CB4A0" TargetMode="External"/><Relationship Id="rId1" Type="http://schemas.openxmlformats.org/officeDocument/2006/relationships/externalLinkPath" Target="file:///365CB4A0/20190614%20Basistabel%20competentiematrix%20BA%20PreMA%20MA%20dance%20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geven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geve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geven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010.40235034722" createdVersion="6" refreshedVersion="6" minRefreshableVersion="3" recordCount="68" xr:uid="{00000000-000A-0000-FFFF-FFFF02000000}">
  <cacheSource type="worksheet">
    <worksheetSource name="Tabel2__2"/>
  </cacheSource>
  <cacheFields count="8">
    <cacheField name="Programme" numFmtId="0">
      <sharedItems/>
    </cacheField>
    <cacheField name="Trajectory" numFmtId="0">
      <sharedItems containsSemiMixedTypes="0" containsString="0" containsNumber="1" containsInteger="1" minValue="1" maxValue="3" count="3">
        <n v="1"/>
        <n v="2"/>
        <n v="3"/>
      </sharedItems>
    </cacheField>
    <cacheField name="Course/OLOD" numFmtId="0">
      <sharedItems/>
    </cacheField>
    <cacheField name="Learning activity" numFmtId="0">
      <sharedItems count="6">
        <s v="Studio practice and/or training"/>
        <s v="Self-study"/>
        <s v="Collaborative learning/mentoring"/>
        <s v="Artistic practice"/>
        <s v="Lectures and / or seminars"/>
        <s v="Workplace learning and/or internship"/>
      </sharedItems>
    </cacheField>
    <cacheField name="Study points" numFmtId="0">
      <sharedItems containsSemiMixedTypes="0" containsString="0" containsNumber="1" containsInteger="1" minValue="3" maxValue="18"/>
    </cacheField>
    <cacheField name="Contact hours_x000a_" numFmtId="0">
      <sharedItems containsString="0" containsBlank="1" containsNumber="1" containsInteger="1" minValue="5" maxValue="350"/>
    </cacheField>
    <cacheField name="Self-study hours" numFmtId="0">
      <sharedItems containsString="0" containsBlank="1" containsNumber="1" containsInteger="1" minValue="50" maxValue="240"/>
    </cacheField>
    <cacheField name="Study load" numFmtId="0">
      <sharedItems containsSemiMixedTypes="0" containsString="0" containsNumber="1" containsInteger="1" minValue="90" maxValue="54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143.469213194447" createdVersion="6" refreshedVersion="6" minRefreshableVersion="3" recordCount="333" xr:uid="{6A576DD5-962D-4B47-9A61-F114654CC3A6}">
  <cacheSource type="worksheet">
    <worksheetSource ref="A1:R1048576" sheet="Basistabel"/>
  </cacheSource>
  <cacheFields count="18">
    <cacheField name="Programme" numFmtId="0">
      <sharedItems containsBlank="1"/>
    </cacheField>
    <cacheField name="Trajectory" numFmtId="0">
      <sharedItems containsString="0" containsBlank="1" containsNumber="1" containsInteger="1" minValue="1" maxValue="3" count="4">
        <n v="1"/>
        <n v="2"/>
        <n v="3"/>
        <m/>
      </sharedItems>
    </cacheField>
    <cacheField name="Course/OLOD" numFmtId="0">
      <sharedItems containsBlank="1"/>
    </cacheField>
    <cacheField name="Study points" numFmtId="0">
      <sharedItems containsString="0" containsBlank="1" containsNumber="1" containsInteger="1" minValue="3" maxValue="18"/>
    </cacheField>
    <cacheField name="Cluster" numFmtId="0">
      <sharedItems containsBlank="1" count="5">
        <s v="Training and skill development"/>
        <s v="Personal skills"/>
        <s v="Artistic Practice"/>
        <s v="Contextualisation and reflection"/>
        <m/>
      </sharedItems>
    </cacheField>
    <cacheField name="OLR" numFmtId="0">
      <sharedItems containsString="0" containsBlank="1" containsNumber="1" containsInteger="1" minValue="1" maxValue="12" count="13">
        <n v="1"/>
        <n v="2"/>
        <n v="3"/>
        <n v="11"/>
        <n v="12"/>
        <n v="4"/>
        <n v="6"/>
        <n v="5"/>
        <n v="7"/>
        <n v="8"/>
        <n v="9"/>
        <n v="10"/>
        <m/>
      </sharedItems>
    </cacheField>
    <cacheField name="OLR description" numFmtId="0">
      <sharedItems containsBlank="1"/>
    </cacheField>
    <cacheField name="Learning goal number" numFmtId="0">
      <sharedItems containsBlank="1"/>
    </cacheField>
    <cacheField name="Learning goal" numFmtId="0">
      <sharedItems containsBlank="1"/>
    </cacheField>
    <cacheField name="Weight learning goal" numFmtId="0">
      <sharedItems containsString="0" containsBlank="1" containsNumber="1" minValue="0.27272727272727271" maxValue="1.0909090909090908"/>
    </cacheField>
    <cacheField name="Evaluation criteria" numFmtId="0">
      <sharedItems containsBlank="1"/>
    </cacheField>
    <cacheField name="Assessment" numFmtId="0">
      <sharedItems containsBlank="1" count="9">
        <s v="2. Artistic skills"/>
        <s v="3. Reflection "/>
        <s v="1. Knowledge"/>
        <s v="4. Artistic practice"/>
        <s v="5. Project "/>
        <s v="6. Portfolio"/>
        <s v="8. Graduation assignment"/>
        <s v="7. Internship"/>
        <m/>
      </sharedItems>
    </cacheField>
    <cacheField name="Assessment moment" numFmtId="0">
      <sharedItems containsBlank="1" count="3">
        <s v="Product"/>
        <s v="Permanent"/>
        <m/>
      </sharedItems>
    </cacheField>
    <cacheField name="unique var" numFmtId="0">
      <sharedItems containsBlank="1"/>
    </cacheField>
    <cacheField name="% Assessment" numFmtId="0">
      <sharedItems containsString="0" containsBlank="1" containsNumber="1" containsInteger="1" minValue="10" maxValue="80"/>
    </cacheField>
    <cacheField name="% Assessment per goal" numFmtId="0">
      <sharedItems containsString="0" containsBlank="1" containsNumber="1" minValue="3.0769230769230771" maxValue="25"/>
    </cacheField>
    <cacheField name="Weight including assessment" numFmtId="0">
      <sharedItems containsString="0" containsBlank="1" containsNumber="1" minValue="0.17142857142857143" maxValue="1.5"/>
    </cacheField>
    <cacheField name="Assessor" numFmtId="0">
      <sharedItems containsBlank="1" count="8">
        <s v="Teacher and jury"/>
        <s v="Self and teacher"/>
        <s v="Teacher"/>
        <s v="Peer and teacher"/>
        <s v="Teacher and external jury"/>
        <s v="External jury"/>
        <s v="Internal jury"/>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157.561793287037" createdVersion="6" refreshedVersion="6" minRefreshableVersion="3" recordCount="332" xr:uid="{00000000-000A-0000-FFFF-FFFF35000000}">
  <cacheSource type="worksheet">
    <worksheetSource name="Tabel6_2"/>
  </cacheSource>
  <cacheFields count="18">
    <cacheField name="Programme" numFmtId="0">
      <sharedItems count="1">
        <s v="Bachelor Dance"/>
      </sharedItems>
    </cacheField>
    <cacheField name="Trajectory" numFmtId="0">
      <sharedItems containsSemiMixedTypes="0" containsString="0" containsNumber="1" containsInteger="1" minValue="1" maxValue="3" count="3">
        <n v="1"/>
        <n v="2"/>
        <n v="3"/>
      </sharedItems>
    </cacheField>
    <cacheField name="Course/OLOD" numFmtId="0">
      <sharedItems count="27">
        <s v="BA - Dance training 1"/>
        <s v="BA - Complementary training 1"/>
        <s v="BA - Production practice 1"/>
        <s v="BA - Composition/choreography 1"/>
        <s v="BA - Improvisation 1"/>
        <s v="BA - Drama 1"/>
        <s v="BA - Music 1"/>
        <s v="BA - Dance history 1"/>
        <s v="BA - Portfolio 1"/>
        <s v="BA - Dance Training 2"/>
        <s v="BA - Complementary training 2"/>
        <s v="BA - Production practice 2"/>
        <s v="BA - Composition/choreography 2"/>
        <s v="BA - Improvisation 2"/>
        <s v="BA - Drama 2"/>
        <s v="BA - Music 2"/>
        <s v="BA - Dance history 2"/>
        <s v="BA - Portfolio 2"/>
        <s v="BA - Dance training 3"/>
        <s v="BA - Complementary training 3"/>
        <s v="BA - Production practice 3"/>
        <s v="BA - Choreography 3 group"/>
        <s v="BA - Choreography 3 solo"/>
        <s v="BA - Portfolio 3/Research paper"/>
        <s v="BA optional courses - internship"/>
        <s v="BA optional courses - project"/>
        <s v="BA optional courses - stage" u="1"/>
      </sharedItems>
    </cacheField>
    <cacheField name="Study points" numFmtId="0">
      <sharedItems containsSemiMixedTypes="0" containsString="0" containsNumber="1" containsInteger="1" minValue="3" maxValue="18"/>
    </cacheField>
    <cacheField name="Cluster" numFmtId="0">
      <sharedItems count="4">
        <s v="Training and skill development"/>
        <s v="Personal skills"/>
        <s v="Artistic Practice"/>
        <s v="Contextualisation and reflection"/>
      </sharedItems>
    </cacheField>
    <cacheField name="OLR" numFmtId="0">
      <sharedItems containsSemiMixedTypes="0" containsString="0" containsNumber="1" containsInteger="1" minValue="1" maxValue="12" count="12">
        <n v="1"/>
        <n v="2"/>
        <n v="3"/>
        <n v="11"/>
        <n v="12"/>
        <n v="4"/>
        <n v="6"/>
        <n v="5"/>
        <n v="7"/>
        <n v="8"/>
        <n v="9"/>
        <n v="10"/>
      </sharedItems>
    </cacheField>
    <cacheField name="OLR description" numFmtId="0">
      <sharedItems count="12">
        <s v="embodies a wide range of dance skills"/>
        <s v="invests in diverse physical practices to support mind-body awareness and connection"/>
        <s v="broadly integrates skills and knowledge in order to develop a sustainable dance practice"/>
        <s v="uses relevant social and group dynamics skills to contribute to, share and take responsibility in diverse group settings"/>
        <s v="uses relevant skills to communicate and dialogue with diverse target groups"/>
        <s v="engages in, interprets, translates and performs creative dance projects"/>
        <s v="interacts and collaborates with other disciplines and practices"/>
        <s v="develops and expresses a personal voice within the conceptualisation and creation of own artistic work"/>
        <s v="comprehends historical and current cultural and social frameworks "/>
        <s v="critically reflects upon own artistic practice to situate and engage within diverse social and artistic contexts"/>
        <s v="investigates, digests and engages in current arts research"/>
        <s v="has self-discipline, organizational self-reliance and entrepreneurial skills to sustain and develop own artistic practice "/>
      </sharedItems>
    </cacheField>
    <cacheField name="Learning goal number" numFmtId="0">
      <sharedItems/>
    </cacheField>
    <cacheField name="Learning goal" numFmtId="0">
      <sharedItems count="246">
        <s v="Acquires a physical understanding of the concepts required for each dance technique explored at a fundamental level"/>
        <s v="Acquires an intellectual understanding of the concepts required for each dance technique explored at a fundamental level"/>
        <s v="Embodies the propositions from each teacher at a rudimentary level"/>
        <s v="Demonstrates spatial awareness and projection within and outside the body"/>
        <s v="Explores a range of dynamics and utilises these to explore performativity within class material"/>
        <s v="Explores appropriate use of muscle tension, release and breath for movement propositions"/>
        <s v="Demonstrates an understanding of musicality, phrasing and impulse within movement phrases"/>
        <s v="Reflects and processes feedback from self, peers and teachers"/>
        <s v="Invests in all techniques offered regardless of the ease or challenge confronted"/>
        <s v="Identifies mind and body connections with each movement technique studied"/>
        <s v="Reflects on own practice in order to gain an understanding of own potential"/>
        <s v="Employs intrinsic motivation to challenge personal boundaries"/>
        <s v="Analyses the possibilities of own body and works wisely with these potentials and limitations"/>
        <s v="Investigates links between taught techniques and other aspects in the curriculum to enhance understanding and embodiment"/>
        <s v="Utilises a problem solving attitude to meet challenges within a technique"/>
        <s v="Embodies material at a fundamental level in each discipline studied"/>
        <s v="Invests fully and actively participates in each discipline studied "/>
        <s v="Actively engages in each body of knowledge to explore personal connectivity"/>
        <s v="Analyses and explores personal capacities to realise material within own individuality"/>
        <s v="Understands the importance of a range of physical practices to support long term health"/>
        <s v="Understands muscle function, adaptation and movement efficiency in dance training and recognises individual needs"/>
        <s v="Reflects upon how different classes interconnect and utilises this throughout their practice"/>
        <s v="Demonstrates required flexibility and creativity while working with diverse practices and bodies and in diverse environments"/>
        <s v="Demonstrates developing articulacy and vocabulary awareness when discussing movement in physical language, spoken and written word"/>
        <s v="Investigates each body of knowledge in order to enter relevant discourse in diverse settings"/>
        <s v="Embodies the movement propositions of a teacher/choreographer"/>
        <s v="Develops and incorporates dance technical- and performative skills during process and performance"/>
        <s v="Performs material  with the appropriate intention and expression"/>
        <s v="Invests fully in order to embrace the diversity of artistic visions"/>
        <s v="Is aware of the broader artistic context of a choreography/choreographer"/>
        <s v="Can identify and process a diversity of movement propositions, compositional ideas and working methods linked to the style and vision of the choreographer"/>
        <s v="Explores a personal connection to the form and content of the work"/>
        <s v="Takes personal responsibility during a process and performance"/>
        <s v="Utilises and explores skills from other courses in the execution and exploration of repertoire and creations"/>
        <s v="Works independently and collectively to reach required result"/>
        <s v="Can effectively collaborate within a larger group"/>
        <s v="Participates in dialogue concerning an artistic process and product"/>
        <s v="Demonstrates experimental understanding of variables to manipulate material"/>
        <s v="Demonstrates conscious decision making in movement generation"/>
        <s v="Explores basic choreographic tools"/>
        <s v="Begins to transmit an original intent and understands compositional and choreographic choices made to communicate this"/>
        <s v="Explores personal movement and choreographic interest and aesthetic"/>
        <s v="Identifies how a given task and methodology resonates with own artistic practice and voice"/>
        <s v="Can enter into a dialogue with peers about developing artistic voice"/>
        <s v="Can begin to identify own artistic voice and can articulate about its characteristics"/>
        <s v="Embodies diverse improvisation methodologies at a fundamental level "/>
        <s v="Develops skills to generate movement material"/>
        <s v="Explores improvisation as a compositional practice"/>
        <s v="Explores own movement potential"/>
        <s v="Is receptive to new artistic inputs in mind and body"/>
        <s v="Develops sensitivity and self awareness in creating own material"/>
        <s v="Develops being present in the moment and is readily available for new circumstances"/>
        <s v="Acquires anatomical insight and skills in the use of voice"/>
        <s v="Acquires theoretical insight and fundamental embodiment of body language and facial expression"/>
        <s v="Cultivates authenticity in stage presence"/>
        <s v="Cultivates a range of performative qualities"/>
        <s v="Investigates methods to express an inner world"/>
        <s v="Explores expressivity in voice"/>
        <s v="Analyses space and its capacity to build tension between performers"/>
        <s v="Explores how awareness and training in drama can contribute to overall performativity"/>
        <s v="Can notate rhythms of a movement phrase"/>
        <s v="Understands and utilises music terminology"/>
        <s v="Understands, creates and plays different rhythmical structures"/>
        <s v="Collaborates in a group environment when playing different rhythmic structures"/>
        <s v="Actively listens to and comprehends the relationship between quality in music and movement"/>
        <s v="Can separate execution and expressivity in movement"/>
        <s v="Demonstrates a fundamental understanding of melodic and rhythmic associations in a historical or cultural context"/>
        <s v="Explores how awareness and training in music can contribute to overall performativity"/>
        <s v="Comprehends key evolutions, themes and protagonists within dance history in relation to their wider art-historical context"/>
        <s v="Understands and reflects on the relation between (historical) artistic discourses and practices with social and political ideologies"/>
        <s v="Has a basic understanding of metahistorical processes and challenges related to the construction of dance history"/>
        <s v="Reflects on content and structure in relation to own and shared viewpoints"/>
        <s v="Demonstrates communication skills to enter relevant dialogue"/>
        <s v="Reflects upon own position in the dance field"/>
        <s v="Observes, reflects on, writes and communicates about an artistic creation"/>
        <s v="Reflects on practice to gain an understanding of own potential"/>
        <s v="Has a basic awareness of own artistic identity and research interests and begins to relate own vision to current arts research"/>
        <s v="Knows the difference between a personal, subjective and objective, analytical writing style"/>
        <s v="Can enter into a critical and constructive dialogue with peers about artistic research"/>
        <s v="Acquires physical understanding of the concepts required for each dance technique explored    "/>
        <s v="Acquires an intellectual understanding of the concepts required for each dance technique explored    "/>
        <s v="Embodies the propositions from each teacher at an evolving level"/>
        <s v="Exhibits clarity in spatial awareness and projection within and outside the body"/>
        <s v="Determines appropriate dynamic use to reach expressive requirements of movement material"/>
        <s v="Selects appropriate use of muscle tension, release and breath for movement propositions"/>
        <s v="Incorporates relevant musicality, phrasing and impulse within movement phrases"/>
        <s v="Critically reflects and processes feedback from self, peers and teachers"/>
        <s v="Identifies and refines mind and body connections with each movement technique studied"/>
        <s v="Critically reflects on own practice to extend potential and recognise individuality"/>
        <s v="Employs intrinsic motivation to challenge and extend personal boundaries"/>
        <s v="Analyses and reflects on the possibilities of own body and works wisely with these potentials and limitations"/>
        <s v="Integrates and analyses knowledge of taught techniques and other courses in the curriculum to enhance understanding and embodiment"/>
        <s v="Utilises a problem solving attitude to work with challenges within a technique"/>
        <s v="Embodies material at an evolving level in each discipline studied"/>
        <s v="Explores the relevance of each body of knowledge to investigate personal connectivity "/>
        <s v="Analyses and explores personal capacities to flexibly realise material and suitably adapt for own unique individuality"/>
        <s v="Integrates knowledge to maintain a healthy body and mind for long term sustainability"/>
        <s v="Understands muscle function, adaptation and movement efficiency in dance training and incorporates individual needs"/>
        <s v="Reflects upon how different classes interconnect and incorporates this knowledge to invest in the practice"/>
        <s v="Defines individual goals and adapts physical needs for training own body"/>
        <s v="Demonstrates required flexibility and extends creativity while working with diverse practices and bodies and in diverse environments"/>
        <s v="Critically reflects upon each body of knowledge in order to cultivate relevant discourse in diverse settings"/>
        <s v="Cultivates articulacy when discussing movement in physical language, spoken and written word"/>
        <s v="Performs material with the relevant intention and expression"/>
        <s v="Presents the work in resonance with original form, content and own performativity"/>
        <s v="Invests in experiencing and exploring a diversity of artistic visions"/>
        <s v="Reflects on the broader artistic context of the choreography/choreographer"/>
        <s v="Analyses and processes a diversity of movement propositions, compositional ideas and methodologies linked to the style and vision of a choreographer"/>
        <s v="Investigates a personal connection to the form and content of the work"/>
        <s v="Investigates, embodies and integrates skills from other courses in the execution and exploration of repertoire and creations"/>
        <s v="Embraces independent and collective working methods to reach required result"/>
        <s v="Manages the responsibility of functioning as an individual within a class group"/>
        <s v="Engages and contributes to collaborative settings"/>
        <s v="Can enter into a critical and constructive dialogue about an artistic process"/>
        <s v="Utilises relevant compositional and choreographic devices to communicate an original intent"/>
        <s v="Can identify own artistic voice and can articulate about its characteristics"/>
        <s v="Investigates and identifies personal movement and choreographic interest and aesthetic"/>
        <s v="Selects and applies appropriate tools for a task and an artistic process"/>
        <s v="Invests in the exploration of space, concept and material in the realisation of a solo "/>
        <s v="Demonstrates experiential and theoretical understanding of the different phases of a composition/choreographic process"/>
        <s v="Collaborates with fellow students to create a cohesive performance event"/>
        <s v="Reflects on how methodologies resonate with own artistic practice and voice"/>
        <s v="Can enter into a critical and constructive dialogue with peers about artistic work"/>
        <s v="Utilises and contributes to a range of methodologies to give and receive physical and verbal feedback "/>
        <s v="Demonstrates self-management skills to develop own artistic practice "/>
        <s v="Investigates and embodies diverse improvisation methodologies"/>
        <s v="Develops the skills required to generate new movement material"/>
        <s v="Investigates improvisation as a compositional practice"/>
        <s v="Maintains authenticity in improvised events"/>
        <s v="Evolves a physical sensitivity to increase the capacity for awareness and sensing in creating own material"/>
        <s v="Explores new artistic inputs and own mind body relationship to these"/>
        <s v="Explores and challenges own movement potential"/>
        <s v="Explores the potential of a present situation and reacts appropriately to new circumstances"/>
        <s v="Effectively collaborates with others towards shared artistic goals"/>
        <s v="Acquires authenticity in performance"/>
        <s v="Discovers and investigates sensitivity to text"/>
        <s v="Nurtures an emotional response to text"/>
        <s v="Develops theatrical imagination"/>
        <s v="Gains insight and applies knowledge in the building of a scene"/>
        <s v="Uses space as a dramatic element"/>
        <s v="Cultivates an awareness of how drama can contribute to overall performativity"/>
        <s v="Integrates own rhythms in a movement phrase"/>
        <s v="Embodies, creates and plays different rhythmical structures"/>
        <s v="Collaborates and contributes in a group environment when playing different rhythmic structures"/>
        <s v="Converts acquired percussive tools into own movement material to explore the musicality of personal expression"/>
        <s v="Analyses and reflects on how a given rhythm can be physically translated  "/>
        <s v="Reflects on the impact and meaning-making music has on personal movement language"/>
        <s v="Cultivates an awareness of how music can contribute to overall performativity"/>
        <s v="Has sufficient knowledge of and investigates dance history and related practices"/>
        <s v="Demonstrates awareness and insight between the different fields of practice and thinking in historical studies"/>
        <s v="Reflects on societal, political, economic and religious movements in the 20th century and explores their influences in dance evolutions"/>
        <s v="Explores personal relevance and dialogues on theories, histories, philosophies and practices of dance "/>
        <s v="Demonstrates reflection and questioning of current arts research in relation to historical research"/>
        <s v="Demonstrates communication skills to cultivate relevant dialogue"/>
        <s v="Places contemporary dance practice in a broader framework"/>
        <s v="Critically reflects upon own position in the dance field in relation to personal artistic vision"/>
        <s v="Develops a personal writing style that demonstrates ability to observe, reflect and analyse"/>
        <s v="Defines, explores and articulates a personal research topic"/>
        <s v="Contributes to a critical and constructive dialogue with peers about artistic research"/>
        <s v="Demonstrates reflection and questioning of own practice, artistic vision and research interests"/>
        <s v="Demonstrates organisational and time management skills to complete tasks and link them to the artistic product"/>
        <s v="Physically and intellectually embodies the concepts required for each dance technique explored    "/>
        <s v="Embodies and integrates the propositions from each teacher"/>
        <s v="Embodies a sensory awareness of own physical possibilities"/>
        <s v="Facilitates spatial awareness and projection within and outside the body"/>
        <s v="Integrates appropriate dynamic use to reach expressive requirements of movement material"/>
        <s v="Incorporates appropriate use of muscle tension, release and breath"/>
        <s v="Integrates relevant musical, phrasing and impulse choices within movement phrases"/>
        <s v="Masters the technical level necessary to enter the professional dance domain"/>
        <s v="Critically reflects and integrates feedback from self, peers and teachers"/>
        <s v="Invests and investigates all techniques offered regardless of the ease or challenge confronted"/>
        <s v="Analyses and redefines mind and body connections with each movement technique studied"/>
        <s v="Critically reflects on own practice to consolidate and challenge personal potential and recognise unique individuality"/>
        <s v="Invests in, evaluates and applies the possibilities of own mind/body and works wisely with these potentials and limitations"/>
        <s v="Integrates and transfers knowledge between taught techniques and other courses in the curriculum to enhance understanding and embodiment"/>
        <s v="Utilises a problem solving attitude to overcome challenges within a technique"/>
        <s v="Embodies material at an advanced level in each discipline studied"/>
        <s v="Analyses and explores personal capacities to flexibly realise material and challenge individuality"/>
        <s v="Widely reflects and integrates knowledge to maintain a healthy body and mind for long term sustainability"/>
        <s v="Utilises relevant muscle function, adaptation and movement efficiency in dance training and incorporates individual needs"/>
        <s v="Reflects upon how different classes interconnect and investigates this throughout their practice"/>
        <s v="Evaluates and redefines own goals and adapts physical needs for training own body"/>
        <s v="Re-defines technical- and performative skills during process and performance"/>
        <s v="Presents work in resonance with original form, content and own performativity"/>
        <s v="Invests in experiencing and embracing a diversity of artistic visions"/>
        <s v="Reflects and analyses the broader artistic context of the choreography/choreographer"/>
        <s v="Translates a diversity of movement propositions, compositional ideas and methodologies linked to the style and vision of a choreographer"/>
        <s v="Analyses a personal connection and resonance to the form and content of a work"/>
        <s v="Authentically invests in movement investigation"/>
        <s v="Investigates, transfers and embodies skills from other courses in the execution and exploration of repertoire and creations"/>
        <s v="Stimulates and contributes ideas in artistic collaborative creative settings"/>
        <s v="Stimulates personal and collective working methods in order to reach the required result"/>
        <s v="Facilitates the responsibility of functioning as an individual within a class group"/>
        <s v="Stimulates and contributes to a critical and constructive dialogue about an artistic process"/>
        <s v="Develops a group artistic creation, departing from a research question and developing this into a performance"/>
        <s v="Utilises relevant methodologies to produce material that communicates choreographic intent"/>
        <s v="Develops own artistic concept, movement practices and compositional tasks to create own work"/>
        <s v="Can identify own artistic voice and articulate its characteristics"/>
        <s v="Identifies and challenges personal movement and choreographic interests and aesthetic"/>
        <s v="Integrates and transfers experiences from a diversity of artistic visions into developing own artistic practice"/>
        <s v="Invests in artistic research utilising a range of methodologies to result in creative processes that challenges personal practice"/>
        <s v="Can observe, reflect on, and communicate about own creation from an artistic and production perspective"/>
        <s v="Critically reflects on and evaluates own creation throughout process and product"/>
        <s v="Works collectively to coordinate the logistics of a complex process to attain a shared result that encompasses personal and group vision"/>
        <s v="Demonstrates the capacity to manage a personal and group process effectively with a view of the artistic goal"/>
        <s v="Values individuality and respects individual contribution to a creative process"/>
        <s v="Effectively collaborates with group towards shared goals"/>
        <s v="Divulges in constructive dialogue with colleagues concerning a personal creation"/>
        <s v="Communicates and articulates personal intention, vocabulary and decision making with peers"/>
        <s v="Communicates respectfully with all colleagues involved – dancers, colleagues, technicians, teachers, audience, jury"/>
        <s v="Creates and performs own work"/>
        <s v="Develops an artistic creation, departing from a research question and developing this into a performance"/>
        <s v="Makes connections with an audience and own performativity to transmit an intent"/>
        <s v="Invests in artistic expression and communicating a choreographic intent"/>
        <s v="Invests in movement investigation"/>
        <s v="Collaborates with an artist of another discipline"/>
        <s v="Can observe, reflect on, and communicate about his or her creation from an artistic and production perspective"/>
        <s v="Coordinates the logistics of a complex process"/>
        <s v="Demonstrates the capacity to manage the creative process effectively with a view of the artistic goal"/>
        <s v="Is able to guide a process in a collaborative setting"/>
        <s v="Enters into constructive dialogue with peers and tutors concerning a personal creation"/>
        <s v="Critically reflects on own artistic practice within a broader historical and contemporary artistic context"/>
        <s v="Defines and articulates own research and explores it through both theoretical and artistic processes both in spoken and written word"/>
        <s v="Incorporates correct use of citation and bibliographical referencing"/>
        <s v="Shares research, and departure from a research question in a clear and well structured text"/>
        <s v="Demonstrates verbal and written articulacy in communicating own ideas "/>
        <s v="Clearly communicates area of research and methods of research"/>
        <s v="Demonstrates self-management and entrepreneurial skills to sustain and develop own artistic practice "/>
        <s v="Demonstrates the capacity to manage an extended timeline to achieve an end product "/>
        <s v="Enters into constructive dialogue with peers and tutors concerning research interests"/>
        <s v="Embodies required physicality for company or project engaged with"/>
        <s v="Presents work in resonance with the form and content of the intended work"/>
        <s v="Invests artistic skills in an internship with a company or project"/>
        <s v="Investigates own dance vocabulary when working in other environments"/>
        <s v="Reflects on practice in order to gain an understanding of own potential"/>
        <s v="Demonstrates flexibility in organisation and tasks in order to incorporate internship within own study programme"/>
        <s v="Demonstrates social and communication skills in a collaborative process"/>
        <s v="Acquires a respectful and motivated attitude that contributes to an artistic process"/>
        <s v="Embodies required physicality to reach potential of the project"/>
        <s v="Presents work in resonance with the requirements of the project"/>
        <s v="Invests artistic skills in a personally driven project"/>
        <s v="Investigates own dance artistry in relation to specific project environment"/>
        <s v="Demonstrates flexibility in organisation and tasks in order to incorporate project within own study programme"/>
        <s v="Demonstrates social and communication skills required for the organisation of the project"/>
        <s v="Critically reflects upon each body of knowledge in order to cultivate relevant discourse" u="1"/>
        <s v="Investigates each body of knowledge in order to enter relevant discourse" u="1"/>
      </sharedItems>
    </cacheField>
    <cacheField name="Weight learning goal" numFmtId="0">
      <sharedItems containsSemiMixedTypes="0" containsString="0" containsNumber="1" minValue="0.27272727272727271" maxValue="1.0909090909090908"/>
    </cacheField>
    <cacheField name="Evaluation criteria" numFmtId="0">
      <sharedItems/>
    </cacheField>
    <cacheField name="Assessment" numFmtId="0">
      <sharedItems count="8">
        <s v="2. Artistic skills"/>
        <s v="3. Reflection "/>
        <s v="1. Knowledge"/>
        <s v="4. Artistic practice"/>
        <s v="5. Project "/>
        <s v="6. Portfolio"/>
        <s v="8. Graduation assignment"/>
        <s v="7. Internship"/>
      </sharedItems>
    </cacheField>
    <cacheField name="Assessment moment" numFmtId="0">
      <sharedItems count="2">
        <s v="Product"/>
        <s v="Permanent"/>
      </sharedItems>
    </cacheField>
    <cacheField name="unique var" numFmtId="0">
      <sharedItems/>
    </cacheField>
    <cacheField name="% Assessment" numFmtId="0">
      <sharedItems containsSemiMixedTypes="0" containsString="0" containsNumber="1" containsInteger="1" minValue="10" maxValue="80"/>
    </cacheField>
    <cacheField name="% Assessment per goal" numFmtId="0">
      <sharedItems containsSemiMixedTypes="0" containsString="0" containsNumber="1" minValue="3.0769230769230771" maxValue="25"/>
    </cacheField>
    <cacheField name="Weight including assessment" numFmtId="0">
      <sharedItems containsSemiMixedTypes="0" containsString="0" containsNumber="1" minValue="0.17142857142857143" maxValue="1.5"/>
    </cacheField>
    <cacheField name="Assesso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8">
  <r>
    <s v="Bachelor in de Dans"/>
    <x v="0"/>
    <s v="BA - Dance training 1"/>
    <x v="0"/>
    <n v="18"/>
    <n v="350"/>
    <m/>
    <n v="540"/>
  </r>
  <r>
    <s v="Bachelor in de Dans"/>
    <x v="0"/>
    <s v="BA - Dance training 1"/>
    <x v="1"/>
    <n v="18"/>
    <m/>
    <n v="190"/>
    <n v="540"/>
  </r>
  <r>
    <s v="Bachelor in de Dans"/>
    <x v="0"/>
    <s v="BA - Complementary training 1"/>
    <x v="0"/>
    <n v="12"/>
    <n v="100"/>
    <m/>
    <n v="360"/>
  </r>
  <r>
    <s v="Bachelor in de Dans"/>
    <x v="0"/>
    <s v="BA - Complementary training 1"/>
    <x v="1"/>
    <n v="12"/>
    <m/>
    <n v="160"/>
    <n v="360"/>
  </r>
  <r>
    <s v="Bachelor in de Dans"/>
    <x v="0"/>
    <s v="BA - Complementary training 1"/>
    <x v="2"/>
    <n v="12"/>
    <n v="100"/>
    <m/>
    <n v="360"/>
  </r>
  <r>
    <s v="Bachelor in de Dans"/>
    <x v="0"/>
    <s v="BA - Production practice 1"/>
    <x v="3"/>
    <n v="9"/>
    <n v="75"/>
    <m/>
    <n v="270"/>
  </r>
  <r>
    <s v="Bachelor in de Dans"/>
    <x v="0"/>
    <s v="BA - Production practice 1"/>
    <x v="0"/>
    <n v="9"/>
    <n v="75"/>
    <m/>
    <n v="270"/>
  </r>
  <r>
    <s v="Bachelor in de Dans"/>
    <x v="0"/>
    <s v="BA - Production practice 1"/>
    <x v="1"/>
    <n v="9"/>
    <m/>
    <n v="120"/>
    <n v="270"/>
  </r>
  <r>
    <s v="Bachelor in de Dans"/>
    <x v="0"/>
    <s v="BA - Composition/choreography 1"/>
    <x v="0"/>
    <n v="3"/>
    <n v="10"/>
    <m/>
    <n v="90"/>
  </r>
  <r>
    <s v="Bachelor in de Dans"/>
    <x v="0"/>
    <s v="BA - Composition/choreography 1"/>
    <x v="3"/>
    <n v="3"/>
    <n v="10"/>
    <m/>
    <n v="90"/>
  </r>
  <r>
    <s v="Bachelor in de Dans"/>
    <x v="0"/>
    <s v="BA - Composition/choreography 1"/>
    <x v="1"/>
    <n v="3"/>
    <m/>
    <n v="70"/>
    <n v="90"/>
  </r>
  <r>
    <s v="Bachelor in de Dans"/>
    <x v="0"/>
    <s v="BA - Improvisation 1"/>
    <x v="3"/>
    <n v="6"/>
    <n v="30"/>
    <m/>
    <n v="180"/>
  </r>
  <r>
    <s v="Bachelor in de Dans"/>
    <x v="0"/>
    <s v="BA - Improvisation 1"/>
    <x v="0"/>
    <n v="6"/>
    <n v="30"/>
    <m/>
    <n v="180"/>
  </r>
  <r>
    <s v="Bachelor in de Dans"/>
    <x v="0"/>
    <s v="BA - Improvisation 1"/>
    <x v="1"/>
    <n v="6"/>
    <m/>
    <n v="120"/>
    <n v="180"/>
  </r>
  <r>
    <s v="Bachelor in de Dans"/>
    <x v="0"/>
    <s v="BA - Drama 1"/>
    <x v="0"/>
    <n v="3"/>
    <n v="15"/>
    <m/>
    <n v="90"/>
  </r>
  <r>
    <s v="Bachelor in de Dans"/>
    <x v="0"/>
    <s v="BA - Drama 1"/>
    <x v="3"/>
    <n v="3"/>
    <n v="15"/>
    <m/>
    <n v="90"/>
  </r>
  <r>
    <s v="Bachelor in de Dans"/>
    <x v="0"/>
    <s v="BA - Drama 1"/>
    <x v="1"/>
    <n v="3"/>
    <m/>
    <n v="60"/>
    <n v="90"/>
  </r>
  <r>
    <s v="Bachelor in de Dans"/>
    <x v="0"/>
    <s v="BA - Music 1"/>
    <x v="0"/>
    <n v="3"/>
    <n v="40"/>
    <m/>
    <n v="90"/>
  </r>
  <r>
    <s v="Bachelor in de Dans"/>
    <x v="0"/>
    <s v="BA - Music 1"/>
    <x v="1"/>
    <n v="3"/>
    <m/>
    <n v="50"/>
    <n v="90"/>
  </r>
  <r>
    <s v="Bachelor in de Dans"/>
    <x v="0"/>
    <s v="BA - Dance history 1"/>
    <x v="4"/>
    <n v="3"/>
    <n v="30"/>
    <m/>
    <n v="90"/>
  </r>
  <r>
    <s v="Bachelor in de Dans"/>
    <x v="0"/>
    <s v="BA - Dance history 1"/>
    <x v="1"/>
    <n v="3"/>
    <m/>
    <n v="60"/>
    <n v="90"/>
  </r>
  <r>
    <s v="Bachelor in de Dans"/>
    <x v="0"/>
    <s v="BA - Portfolio 1"/>
    <x v="4"/>
    <n v="3"/>
    <n v="5"/>
    <m/>
    <n v="90"/>
  </r>
  <r>
    <s v="Bachelor in de Dans"/>
    <x v="0"/>
    <s v="BA - Portfolio 1"/>
    <x v="2"/>
    <n v="3"/>
    <n v="5"/>
    <m/>
    <n v="90"/>
  </r>
  <r>
    <s v="Bachelor in de Dans"/>
    <x v="0"/>
    <s v="BA - Portfolio 1"/>
    <x v="1"/>
    <n v="3"/>
    <m/>
    <n v="80"/>
    <n v="90"/>
  </r>
  <r>
    <s v="Bachelor in de Dans"/>
    <x v="1"/>
    <s v="BA - Dance Training 2"/>
    <x v="0"/>
    <n v="15"/>
    <n v="350"/>
    <m/>
    <n v="450"/>
  </r>
  <r>
    <s v="Bachelor in de Dans"/>
    <x v="1"/>
    <s v="BA - Dance Training 2"/>
    <x v="1"/>
    <n v="15"/>
    <m/>
    <n v="100"/>
    <n v="450"/>
  </r>
  <r>
    <s v="Bachelor in de Dans"/>
    <x v="1"/>
    <s v="BA - Complementary training 2"/>
    <x v="0"/>
    <n v="9"/>
    <n v="75"/>
    <m/>
    <n v="270"/>
  </r>
  <r>
    <s v="Bachelor in de Dans"/>
    <x v="1"/>
    <s v="BA - Complementary training 2"/>
    <x v="1"/>
    <n v="9"/>
    <m/>
    <n v="120"/>
    <n v="270"/>
  </r>
  <r>
    <s v="Bachelor in de Dans"/>
    <x v="1"/>
    <s v="BA - Complementary training 2"/>
    <x v="2"/>
    <n v="9"/>
    <n v="75"/>
    <m/>
    <n v="270"/>
  </r>
  <r>
    <s v="Bachelor in de Dans"/>
    <x v="1"/>
    <s v="BA - Production practice 2"/>
    <x v="3"/>
    <n v="9"/>
    <n v="75"/>
    <m/>
    <n v="270"/>
  </r>
  <r>
    <s v="Bachelor in de Dans"/>
    <x v="1"/>
    <s v="BA - Production practice 2"/>
    <x v="0"/>
    <n v="9"/>
    <n v="75"/>
    <m/>
    <n v="270"/>
  </r>
  <r>
    <s v="Bachelor in de Dans"/>
    <x v="1"/>
    <s v="BA - Production practice 2"/>
    <x v="1"/>
    <n v="9"/>
    <m/>
    <n v="120"/>
    <n v="270"/>
  </r>
  <r>
    <s v="Bachelor in de Dans"/>
    <x v="1"/>
    <s v="BA - Composition/choreography 2"/>
    <x v="0"/>
    <n v="6"/>
    <n v="20"/>
    <m/>
    <n v="180"/>
  </r>
  <r>
    <s v="Bachelor in de Dans"/>
    <x v="1"/>
    <s v="BA - Composition/choreography 2"/>
    <x v="3"/>
    <n v="6"/>
    <n v="30"/>
    <m/>
    <n v="180"/>
  </r>
  <r>
    <s v="Bachelor in de Dans"/>
    <x v="1"/>
    <s v="BA - Composition/choreography 2"/>
    <x v="1"/>
    <n v="6"/>
    <m/>
    <n v="130"/>
    <n v="180"/>
  </r>
  <r>
    <s v="Bachelor in de Dans"/>
    <x v="1"/>
    <s v="BA - Improvisation 2"/>
    <x v="0"/>
    <n v="6"/>
    <n v="20"/>
    <m/>
    <n v="180"/>
  </r>
  <r>
    <s v="Bachelor in de Dans"/>
    <x v="1"/>
    <s v="BA - Improvisation 2"/>
    <x v="3"/>
    <n v="6"/>
    <n v="60"/>
    <m/>
    <n v="180"/>
  </r>
  <r>
    <s v="Bachelor in de Dans"/>
    <x v="1"/>
    <s v="BA - Improvisation 2"/>
    <x v="1"/>
    <n v="6"/>
    <m/>
    <n v="100"/>
    <n v="180"/>
  </r>
  <r>
    <s v="Bachelor in de Dans"/>
    <x v="1"/>
    <s v="BA - Drama 2"/>
    <x v="0"/>
    <n v="3"/>
    <n v="15"/>
    <m/>
    <n v="90"/>
  </r>
  <r>
    <s v="Bachelor in de Dans"/>
    <x v="1"/>
    <s v="BA - Drama 2"/>
    <x v="3"/>
    <n v="3"/>
    <n v="15"/>
    <m/>
    <n v="90"/>
  </r>
  <r>
    <s v="Bachelor in de Dans"/>
    <x v="1"/>
    <s v="BA - Drama 2"/>
    <x v="1"/>
    <n v="3"/>
    <m/>
    <n v="60"/>
    <n v="90"/>
  </r>
  <r>
    <s v="Bachelor in de Dans"/>
    <x v="1"/>
    <s v="BA - Music 2"/>
    <x v="0"/>
    <n v="3"/>
    <n v="20"/>
    <m/>
    <n v="90"/>
  </r>
  <r>
    <s v="Bachelor in de Dans"/>
    <x v="1"/>
    <s v="BA - Music 2"/>
    <x v="3"/>
    <n v="3"/>
    <n v="20"/>
    <m/>
    <n v="90"/>
  </r>
  <r>
    <s v="Bachelor in de Dans"/>
    <x v="1"/>
    <s v="BA - Music 2"/>
    <x v="1"/>
    <n v="3"/>
    <m/>
    <n v="50"/>
    <n v="90"/>
  </r>
  <r>
    <s v="Bachelor in de Dans"/>
    <x v="1"/>
    <s v="BA - Dance history 2"/>
    <x v="4"/>
    <n v="3"/>
    <n v="15"/>
    <m/>
    <n v="90"/>
  </r>
  <r>
    <s v="Bachelor in de Dans"/>
    <x v="1"/>
    <s v="BA - Dance history 2"/>
    <x v="2"/>
    <n v="3"/>
    <n v="15"/>
    <m/>
    <n v="90"/>
  </r>
  <r>
    <s v="Bachelor in de Dans"/>
    <x v="1"/>
    <s v="BA - Dance history 2"/>
    <x v="1"/>
    <n v="3"/>
    <m/>
    <n v="60"/>
    <n v="90"/>
  </r>
  <r>
    <s v="Bachelor in de Dans"/>
    <x v="1"/>
    <s v="BA - Portfolio 2"/>
    <x v="4"/>
    <n v="3"/>
    <n v="5"/>
    <m/>
    <n v="90"/>
  </r>
  <r>
    <s v="Bachelor in de Dans"/>
    <x v="1"/>
    <s v="BA - Portfolio 2"/>
    <x v="2"/>
    <n v="3"/>
    <n v="5"/>
    <m/>
    <n v="90"/>
  </r>
  <r>
    <s v="Bachelor in de Dans"/>
    <x v="1"/>
    <s v="BA - Portfolio 2"/>
    <x v="1"/>
    <n v="3"/>
    <m/>
    <n v="80"/>
    <n v="90"/>
  </r>
  <r>
    <s v="Bachelor in de Dans"/>
    <x v="2"/>
    <s v="BA - Dance training 3"/>
    <x v="0"/>
    <n v="15"/>
    <n v="350"/>
    <m/>
    <n v="450"/>
  </r>
  <r>
    <s v="Bachelor in de Dans"/>
    <x v="2"/>
    <s v="BA - Dance training 3"/>
    <x v="1"/>
    <n v="15"/>
    <m/>
    <n v="100"/>
    <n v="450"/>
  </r>
  <r>
    <s v="Bachelor in de Dans"/>
    <x v="2"/>
    <s v="BA - Complementary training 3"/>
    <x v="0"/>
    <n v="6"/>
    <n v="90"/>
    <m/>
    <n v="180"/>
  </r>
  <r>
    <s v="Bachelor in de Dans"/>
    <x v="2"/>
    <s v="BA - Complementary training 3"/>
    <x v="1"/>
    <n v="6"/>
    <m/>
    <n v="90"/>
    <n v="180"/>
  </r>
  <r>
    <s v="Bachelor in de Dans"/>
    <x v="2"/>
    <s v="BA - Production practice 3"/>
    <x v="3"/>
    <n v="18"/>
    <n v="200"/>
    <m/>
    <n v="540"/>
  </r>
  <r>
    <s v="Bachelor in de Dans"/>
    <x v="2"/>
    <s v="BA - Production practice 3"/>
    <x v="2"/>
    <n v="18"/>
    <n v="100"/>
    <m/>
    <n v="540"/>
  </r>
  <r>
    <s v="Bachelor in de Dans"/>
    <x v="2"/>
    <s v="BA - Production practice 3"/>
    <x v="1"/>
    <n v="18"/>
    <m/>
    <n v="240"/>
    <n v="540"/>
  </r>
  <r>
    <s v="Bachelor in de Dans"/>
    <x v="2"/>
    <s v="BA - Choreography 3 group"/>
    <x v="3"/>
    <n v="6"/>
    <n v="20"/>
    <m/>
    <n v="180"/>
  </r>
  <r>
    <s v="Bachelor in de Dans"/>
    <x v="2"/>
    <s v="BA - Choreography 3 group"/>
    <x v="2"/>
    <n v="6"/>
    <n v="10"/>
    <m/>
    <n v="180"/>
  </r>
  <r>
    <s v="Bachelor in de Dans"/>
    <x v="2"/>
    <s v="BA - Choreography 3 group"/>
    <x v="1"/>
    <n v="6"/>
    <m/>
    <n v="150"/>
    <n v="180"/>
  </r>
  <r>
    <s v="Bachelor in de Dans"/>
    <x v="2"/>
    <s v="BA - Choreography 3 solo"/>
    <x v="3"/>
    <n v="6"/>
    <n v="20"/>
    <m/>
    <n v="180"/>
  </r>
  <r>
    <s v="Bachelor in de Dans"/>
    <x v="2"/>
    <s v="BA - Choreography 3 solo"/>
    <x v="2"/>
    <n v="6"/>
    <n v="10"/>
    <m/>
    <n v="180"/>
  </r>
  <r>
    <s v="Bachelor in de Dans"/>
    <x v="2"/>
    <s v="BA - Choreography 3 solo"/>
    <x v="1"/>
    <n v="6"/>
    <m/>
    <n v="150"/>
    <n v="180"/>
  </r>
  <r>
    <s v="Bachelor in de Dans"/>
    <x v="2"/>
    <s v="BA - Portfolio 3/Research paper"/>
    <x v="4"/>
    <n v="6"/>
    <n v="10"/>
    <m/>
    <n v="180"/>
  </r>
  <r>
    <s v="Bachelor in de Dans"/>
    <x v="2"/>
    <s v="BA - Portfolio 3/Research paper"/>
    <x v="2"/>
    <n v="6"/>
    <n v="10"/>
    <m/>
    <n v="180"/>
  </r>
  <r>
    <s v="Bachelor in de Dans"/>
    <x v="2"/>
    <s v="BA - Portfolio 3/Research paper"/>
    <x v="1"/>
    <n v="6"/>
    <m/>
    <n v="160"/>
    <n v="180"/>
  </r>
  <r>
    <s v="Bachelor in de Dans"/>
    <x v="2"/>
    <s v="BA optional courses - stage"/>
    <x v="5"/>
    <n v="3"/>
    <m/>
    <m/>
    <n v="90"/>
  </r>
  <r>
    <s v="Bachelor in de Dans"/>
    <x v="2"/>
    <s v="BA optional courses - project"/>
    <x v="3"/>
    <n v="3"/>
    <m/>
    <m/>
    <n v="9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3">
  <r>
    <s v="Bachelor Dance"/>
    <x v="0"/>
    <s v="BA - Dance training 1"/>
    <n v="18"/>
    <x v="0"/>
    <x v="0"/>
    <s v="embodies a wide range of dance skills"/>
    <s v="PBADANS_LDDT1.1"/>
    <s v="Acquires a physical understanding of the concepts required for each dance technique explored at a fundamental level"/>
    <n v="1.0588235294117647"/>
    <s v="Demonstrates an acquisition of a physical understanding of the concepts required for each dance technique explored at a fundamental level"/>
    <x v="0"/>
    <x v="0"/>
    <s v="BA - Dance training 12. Artistic skillsProduct"/>
    <n v="45"/>
    <n v="5"/>
    <n v="0.9"/>
    <x v="0"/>
  </r>
  <r>
    <s v="Bachelor Dance"/>
    <x v="0"/>
    <s v="BA - Dance training 1"/>
    <n v="18"/>
    <x v="0"/>
    <x v="0"/>
    <s v="embodies a wide range of dance skills"/>
    <s v="PBADANS_LDDT1.2"/>
    <s v="Acquires a physical understanding of the concepts required for each dance technique explored at a fundamental level"/>
    <n v="1.0588235294117647"/>
    <s v="Demonstrates an awareness of own alignment and placement"/>
    <x v="0"/>
    <x v="0"/>
    <s v="BA - Dance training 12. Artistic skillsProduct"/>
    <n v="45"/>
    <n v="5"/>
    <n v="0.9"/>
    <x v="0"/>
  </r>
  <r>
    <s v="Bachelor Dance"/>
    <x v="0"/>
    <s v="BA - Dance training 1"/>
    <n v="18"/>
    <x v="0"/>
    <x v="0"/>
    <s v="embodies a wide range of dance skills"/>
    <s v="PBADANS_LDDT1.3"/>
    <s v="Acquires a physical understanding of the concepts required for each dance technique explored at a fundamental level"/>
    <n v="1.0588235294117647"/>
    <s v="Demonstrates an attainment of physical and technical strength required"/>
    <x v="0"/>
    <x v="0"/>
    <s v="BA - Dance training 12. Artistic skillsProduct"/>
    <n v="45"/>
    <n v="5"/>
    <n v="0.9"/>
    <x v="0"/>
  </r>
  <r>
    <s v="Bachelor Dance"/>
    <x v="0"/>
    <s v="BA - Dance training 1"/>
    <n v="18"/>
    <x v="0"/>
    <x v="0"/>
    <s v="embodies a wide range of dance skills"/>
    <s v="PBADANS_LDDT1.4"/>
    <s v="Acquires an intellectual understanding of the concepts required for each dance technique explored at a fundamental level"/>
    <n v="1.0588235294117647"/>
    <s v="Demonstrates an acquisition of an intellectual understanding of the concepts required for each dance technique explored at a fundamental level"/>
    <x v="0"/>
    <x v="0"/>
    <s v="BA - Dance training 12. Artistic skillsProduct"/>
    <n v="45"/>
    <n v="5"/>
    <n v="0.9"/>
    <x v="0"/>
  </r>
  <r>
    <s v="Bachelor Dance"/>
    <x v="0"/>
    <s v="BA - Dance training 1"/>
    <n v="18"/>
    <x v="0"/>
    <x v="0"/>
    <s v="embodies a wide range of dance skills"/>
    <s v="PBADANS_LDDT1.5"/>
    <s v="Embodies the propositions from each teacher at a rudimentary level"/>
    <n v="1.0588235294117647"/>
    <s v="Demonstrates embodiment of the propositions from each teacher at a rudimentary level"/>
    <x v="0"/>
    <x v="0"/>
    <s v="BA - Dance training 12. Artistic skillsProduct"/>
    <n v="45"/>
    <n v="5"/>
    <n v="0.9"/>
    <x v="0"/>
  </r>
  <r>
    <s v="Bachelor Dance"/>
    <x v="0"/>
    <s v="BA - Dance training 1"/>
    <n v="18"/>
    <x v="0"/>
    <x v="0"/>
    <s v="embodies a wide range of dance skills"/>
    <s v="PBADANS_LDDT1.6"/>
    <s v="Demonstrates spatial awareness and projection within and outside the body"/>
    <n v="1.0588235294117647"/>
    <s v="Demonstrates spatial awareness and projection within and outside the body"/>
    <x v="0"/>
    <x v="0"/>
    <s v="BA - Dance training 12. Artistic skillsProduct"/>
    <n v="45"/>
    <n v="5"/>
    <n v="0.9"/>
    <x v="0"/>
  </r>
  <r>
    <s v="Bachelor Dance"/>
    <x v="0"/>
    <s v="BA - Dance training 1"/>
    <n v="18"/>
    <x v="0"/>
    <x v="0"/>
    <s v="embodies a wide range of dance skills"/>
    <s v="PBADANS_LDDT1.7"/>
    <s v="Explores a range of dynamics and utilises these to explore performativity within class material"/>
    <n v="1.0588235294117647"/>
    <s v="Exhibits a range of dynamics to explore performativity within class material"/>
    <x v="0"/>
    <x v="0"/>
    <s v="BA - Dance training 12. Artistic skillsProduct"/>
    <n v="45"/>
    <n v="5"/>
    <n v="0.9"/>
    <x v="0"/>
  </r>
  <r>
    <s v="Bachelor Dance"/>
    <x v="0"/>
    <s v="BA - Dance training 1"/>
    <n v="18"/>
    <x v="0"/>
    <x v="0"/>
    <s v="embodies a wide range of dance skills"/>
    <s v="PBADANS_LDDT1.8"/>
    <s v="Explores appropriate use of muscle tension, release and breath for movement propositions"/>
    <n v="1.0588235294117647"/>
    <s v="Employs appropriate use of muscle tension, release and breath for movement propositions"/>
    <x v="0"/>
    <x v="0"/>
    <s v="BA - Dance training 12. Artistic skillsProduct"/>
    <n v="45"/>
    <n v="5"/>
    <n v="0.9"/>
    <x v="0"/>
  </r>
  <r>
    <s v="Bachelor Dance"/>
    <x v="0"/>
    <s v="BA - Dance training 1"/>
    <n v="18"/>
    <x v="0"/>
    <x v="0"/>
    <s v="embodies a wide range of dance skills"/>
    <s v="PBADANS_LDDT1.9"/>
    <s v="Demonstrates an understanding of musicality, phrasing and impulse within movement phrases"/>
    <n v="1.0588235294117647"/>
    <s v="Demonstrates an understanding of musicality, phrasing and impulse within movement phrases"/>
    <x v="0"/>
    <x v="0"/>
    <s v="BA - Dance training 12. Artistic skillsProduct"/>
    <n v="45"/>
    <n v="5"/>
    <n v="0.9"/>
    <x v="0"/>
  </r>
  <r>
    <s v="Bachelor Dance"/>
    <x v="0"/>
    <s v="BA - Dance training 1"/>
    <n v="18"/>
    <x v="0"/>
    <x v="0"/>
    <s v="embodies a wide range of dance skills"/>
    <s v="PBADANS_LDDT1.10"/>
    <s v="Reflects and processes feedback from self, peers and teachers"/>
    <n v="1.0588235294117647"/>
    <s v="Reflects and processes feedback from self, peers and teachers"/>
    <x v="1"/>
    <x v="1"/>
    <s v="BA - Dance training 13. Reflection Permanent"/>
    <n v="10"/>
    <n v="5"/>
    <n v="0.9"/>
    <x v="1"/>
  </r>
  <r>
    <s v="Bachelor Dance"/>
    <x v="0"/>
    <s v="BA - Dance training 1"/>
    <n v="18"/>
    <x v="0"/>
    <x v="1"/>
    <s v="invests in diverse physical practices to support mind-body awareness and connection"/>
    <s v="PBADANS_LDDT1.11"/>
    <s v="Invests in all techniques offered regardless of the ease or challenge confronted"/>
    <n v="1.0588235294117647"/>
    <s v="Demonstrates investment in all techniques offered regardless of the ease or challenge confronted"/>
    <x v="0"/>
    <x v="1"/>
    <s v="BA - Dance training 12. Artistic skillsPermanent"/>
    <n v="45"/>
    <n v="7.5"/>
    <n v="1.35"/>
    <x v="2"/>
  </r>
  <r>
    <s v="Bachelor Dance"/>
    <x v="0"/>
    <s v="BA - Dance training 1"/>
    <n v="18"/>
    <x v="0"/>
    <x v="1"/>
    <s v="invests in diverse physical practices to support mind-body awareness and connection"/>
    <s v="PBADANS_LDDT1.12"/>
    <s v="Identifies mind and body connections with each movement technique studied"/>
    <n v="1.0588235294117647"/>
    <s v="Demonstrates an investment into identifying mind and body connections with each movement technique studied"/>
    <x v="0"/>
    <x v="1"/>
    <s v="BA - Dance training 12. Artistic skillsPermanent"/>
    <n v="45"/>
    <n v="7.5"/>
    <n v="1.35"/>
    <x v="2"/>
  </r>
  <r>
    <s v="Bachelor Dance"/>
    <x v="0"/>
    <s v="BA - Dance training 1"/>
    <n v="18"/>
    <x v="0"/>
    <x v="1"/>
    <s v="invests in diverse physical practices to support mind-body awareness and connection"/>
    <s v="PBADANS_LDDT1.13"/>
    <s v="Reflects on own practice in order to gain an understanding of own potential"/>
    <n v="1.0588235294117647"/>
    <s v="Reflects on own potential"/>
    <x v="1"/>
    <x v="1"/>
    <s v="BA - Dance training 13. Reflection Permanent"/>
    <n v="10"/>
    <n v="5"/>
    <n v="0.9"/>
    <x v="1"/>
  </r>
  <r>
    <s v="Bachelor Dance"/>
    <x v="0"/>
    <s v="BA - Dance training 1"/>
    <n v="18"/>
    <x v="0"/>
    <x v="1"/>
    <s v="invests in diverse physical practices to support mind-body awareness and connection"/>
    <s v="PBADANS_LDDT1.14"/>
    <s v="Employs intrinsic motivation to challenge personal boundaries"/>
    <n v="1.0588235294117647"/>
    <s v="Demonstrates intrinsic motivation to challenge personal boundaries"/>
    <x v="0"/>
    <x v="1"/>
    <s v="BA - Dance training 12. Artistic skillsPermanent"/>
    <n v="45"/>
    <n v="7.5"/>
    <n v="1.35"/>
    <x v="2"/>
  </r>
  <r>
    <s v="Bachelor Dance"/>
    <x v="0"/>
    <s v="BA - Dance training 1"/>
    <n v="18"/>
    <x v="0"/>
    <x v="2"/>
    <s v="broadly integrates skills and knowledge in order to develop a sustainable dance practice"/>
    <s v="PBADANS_LDDT1.15"/>
    <s v="Analyses the possibilities of own body and works wisely with these potentials and limitations"/>
    <n v="1.0588235294117647"/>
    <s v="Works efficiently with the potentials and limitations of own body"/>
    <x v="0"/>
    <x v="1"/>
    <s v="BA - Dance training 12. Artistic skillsPermanent"/>
    <n v="45"/>
    <n v="7.5"/>
    <n v="1.35"/>
    <x v="2"/>
  </r>
  <r>
    <s v="Bachelor Dance"/>
    <x v="0"/>
    <s v="BA - Dance training 1"/>
    <n v="18"/>
    <x v="0"/>
    <x v="2"/>
    <s v="broadly integrates skills and knowledge in order to develop a sustainable dance practice"/>
    <s v="PBADANS_LDDT1.16"/>
    <s v="Investigates links between taught techniques and other aspects in the curriculum to enhance understanding and embodiment"/>
    <n v="1.0588235294117647"/>
    <s v="Demonstrates through physical and verbal dialogue an awareness of investigating links between courses"/>
    <x v="0"/>
    <x v="1"/>
    <s v="BA - Dance training 12. Artistic skillsPermanent"/>
    <n v="45"/>
    <n v="7.5"/>
    <n v="1.35"/>
    <x v="2"/>
  </r>
  <r>
    <s v="Bachelor Dance"/>
    <x v="0"/>
    <s v="BA - Dance training 1"/>
    <n v="18"/>
    <x v="0"/>
    <x v="2"/>
    <s v="broadly integrates skills and knowledge in order to develop a sustainable dance practice"/>
    <s v="PBADANS_LDDT1.17"/>
    <s v="Utilises a problem solving attitude to meet challenges within a technique"/>
    <n v="1.0588235294117647"/>
    <s v="Utilises a problem solving attitude to meet challenges within a technique"/>
    <x v="0"/>
    <x v="1"/>
    <s v="BA - Dance training 12. Artistic skillsPermanent"/>
    <n v="45"/>
    <n v="7.5"/>
    <n v="1.35"/>
    <x v="2"/>
  </r>
  <r>
    <s v="Bachelor Dance"/>
    <x v="0"/>
    <s v="BA - Complementary training 1"/>
    <n v="12"/>
    <x v="0"/>
    <x v="0"/>
    <s v="embodies a wide range of dance skills"/>
    <s v="PBADANS_LDCT1.1"/>
    <s v="Embodies material at a fundamental level in each discipline studied"/>
    <n v="1.0909090909090908"/>
    <s v="Demonstrates embodiment of material at a fundamental level in each discipline studied"/>
    <x v="0"/>
    <x v="1"/>
    <s v="BA - Complementary training 12. Artistic skillsPermanent"/>
    <n v="60"/>
    <n v="12"/>
    <n v="1.44"/>
    <x v="2"/>
  </r>
  <r>
    <s v="Bachelor Dance"/>
    <x v="0"/>
    <s v="BA - Complementary training 1"/>
    <n v="12"/>
    <x v="0"/>
    <x v="0"/>
    <s v="embodies a wide range of dance skills"/>
    <s v="PBADANS_LDCT1.2"/>
    <s v="Reflects and processes feedback from self, peers and teachers"/>
    <n v="1.0909090909090908"/>
    <s v="Reflects and processes feedback from self, peers and teachers"/>
    <x v="1"/>
    <x v="1"/>
    <s v="BA - Complementary training 13. Reflection Permanent"/>
    <n v="20"/>
    <n v="6.666666666666667"/>
    <n v="0.8"/>
    <x v="1"/>
  </r>
  <r>
    <s v="Bachelor Dance"/>
    <x v="0"/>
    <s v="BA - Complementary training 1"/>
    <n v="12"/>
    <x v="0"/>
    <x v="1"/>
    <s v="invests in diverse physical practices to support mind-body awareness and connection"/>
    <s v="PBADANS_LDCT1.3"/>
    <s v="Invests fully and actively participates in each discipline studied "/>
    <n v="1.0909090909090908"/>
    <s v="Demonstrates full investment and active participation in each discipline studied "/>
    <x v="0"/>
    <x v="1"/>
    <s v="BA - Complementary training 12. Artistic skillsPermanent"/>
    <n v="60"/>
    <n v="12"/>
    <n v="1.44"/>
    <x v="2"/>
  </r>
  <r>
    <s v="Bachelor Dance"/>
    <x v="0"/>
    <s v="BA - Complementary training 1"/>
    <n v="12"/>
    <x v="0"/>
    <x v="1"/>
    <s v="invests in diverse physical practices to support mind-body awareness and connection"/>
    <s v="PBADANS_LDCT1.4"/>
    <s v="Actively engages in each body of knowledge to explore personal connectivity"/>
    <n v="1.0909090909090908"/>
    <s v="Actively engages in each body of knowledge to explore personal connectivity"/>
    <x v="0"/>
    <x v="1"/>
    <s v="BA - Complementary training 12. Artistic skillsPermanent"/>
    <n v="60"/>
    <n v="12"/>
    <n v="1.44"/>
    <x v="2"/>
  </r>
  <r>
    <s v="Bachelor Dance"/>
    <x v="0"/>
    <s v="BA - Complementary training 1"/>
    <n v="12"/>
    <x v="0"/>
    <x v="2"/>
    <s v="broadly integrates skills and knowledge in order to develop a sustainable dance practice"/>
    <s v="PBADANS_LDCT1.5"/>
    <s v="Analyses and explores personal capacities to realise material within own individuality"/>
    <n v="1.0909090909090908"/>
    <s v="Demonstrates awareness of own individuality and capacities"/>
    <x v="1"/>
    <x v="1"/>
    <s v="BA - Complementary training 13. Reflection Permanent"/>
    <n v="20"/>
    <n v="6.666666666666667"/>
    <n v="0.8"/>
    <x v="2"/>
  </r>
  <r>
    <s v="Bachelor Dance"/>
    <x v="0"/>
    <s v="BA - Complementary training 1"/>
    <n v="12"/>
    <x v="0"/>
    <x v="2"/>
    <s v="broadly integrates skills and knowledge in order to develop a sustainable dance practice"/>
    <s v="PBADANS_LDCT1.6"/>
    <s v="Understands the importance of a range of physical practices to support long term health"/>
    <n v="1.0909090909090908"/>
    <s v="Communicates an understanding of the importance of a range of physical practices to support long term health"/>
    <x v="0"/>
    <x v="1"/>
    <s v="BA - Complementary training 12. Artistic skillsPermanent"/>
    <n v="60"/>
    <n v="12"/>
    <n v="1.44"/>
    <x v="2"/>
  </r>
  <r>
    <s v="Bachelor Dance"/>
    <x v="0"/>
    <s v="BA - Complementary training 1"/>
    <n v="12"/>
    <x v="0"/>
    <x v="2"/>
    <s v="broadly integrates skills and knowledge in order to develop a sustainable dance practice"/>
    <s v="PBADANS_LDCT1.7"/>
    <s v="Understands muscle function, adaptation and movement efficiency in dance training and recognises individual needs"/>
    <n v="1.0909090909090908"/>
    <s v="Illustrates an understanding of muscle function, adaptation and movement efficiency in dance training and recognises individual needs"/>
    <x v="2"/>
    <x v="1"/>
    <s v="BA - Complementary training 11. KnowledgePermanent"/>
    <n v="20"/>
    <n v="6.666666666666667"/>
    <n v="0.8"/>
    <x v="2"/>
  </r>
  <r>
    <s v="Bachelor Dance"/>
    <x v="0"/>
    <s v="BA - Complementary training 1"/>
    <n v="12"/>
    <x v="0"/>
    <x v="2"/>
    <s v="broadly integrates skills and knowledge in order to develop a sustainable dance practice"/>
    <s v="PBADANS_LDCT1.8"/>
    <s v="Reflects upon how different classes interconnect and utilises this throughout their practice"/>
    <n v="1.0909090909090908"/>
    <s v="Discusses how different classes interconnect and incorporates findings throughout their practice"/>
    <x v="1"/>
    <x v="1"/>
    <s v="BA - Complementary training 13. Reflection Permanent"/>
    <n v="20"/>
    <n v="6.666666666666667"/>
    <n v="0.8"/>
    <x v="1"/>
  </r>
  <r>
    <s v="Bachelor Dance"/>
    <x v="0"/>
    <s v="BA - Complementary training 1"/>
    <n v="12"/>
    <x v="1"/>
    <x v="3"/>
    <s v="uses relevant social and group dynamics skills to contribute to, share and take responsibility in diverse group settings"/>
    <s v="PBADANS_LDCT1.9"/>
    <s v="Demonstrates required flexibility and creativity while working with diverse practices and bodies and in diverse environments"/>
    <n v="1.0909090909090908"/>
    <s v="Demonstrates flexibility and creativity while working with diverse practices and bodies and in diverse environments"/>
    <x v="0"/>
    <x v="1"/>
    <s v="BA - Complementary training 12. Artistic skillsPermanent"/>
    <n v="60"/>
    <n v="12"/>
    <n v="1.44"/>
    <x v="2"/>
  </r>
  <r>
    <s v="Bachelor Dance"/>
    <x v="0"/>
    <s v="BA - Complementary training 1"/>
    <n v="12"/>
    <x v="1"/>
    <x v="4"/>
    <s v="uses relevant skills to communicate and dialogue with diverse target groups"/>
    <s v="PBADANS_LDCT1.10"/>
    <s v="Demonstrates developing articulacy and vocabulary awareness when discussing movement in physical language, spoken and written word"/>
    <n v="1.0909090909090908"/>
    <s v="Demonstrates developing articulacy and vocabulary awareness when discussing movement in physical language, spoken and written word"/>
    <x v="2"/>
    <x v="1"/>
    <s v="BA - Complementary training 11. KnowledgePermanent"/>
    <n v="20"/>
    <n v="6.666666666666667"/>
    <n v="0.8"/>
    <x v="2"/>
  </r>
  <r>
    <s v="Bachelor Dance"/>
    <x v="0"/>
    <s v="BA - Complementary training 1"/>
    <n v="12"/>
    <x v="1"/>
    <x v="4"/>
    <s v="uses relevant skills to communicate and dialogue with diverse target groups"/>
    <s v="PBADANS_LDCT1.11"/>
    <s v="Investigates each body of knowledge in order to enter relevant discourse in diverse settings"/>
    <n v="1.0909090909090908"/>
    <s v="Contributes to discourse in diverse environments in relation to each body of knowledge"/>
    <x v="2"/>
    <x v="1"/>
    <s v="BA - Complementary training 11. KnowledgePermanent"/>
    <n v="20"/>
    <n v="6.666666666666667"/>
    <n v="0.8"/>
    <x v="2"/>
  </r>
  <r>
    <s v="Bachelor Dance"/>
    <x v="0"/>
    <s v="BA - Production practice 1"/>
    <n v="9"/>
    <x v="0"/>
    <x v="0"/>
    <s v="embodies a wide range of dance skills"/>
    <s v="PBADANS_LDPP1.1"/>
    <s v="Embodies the movement propositions of a teacher/choreographer"/>
    <n v="0.5625"/>
    <s v="Embodies the movement propositions of a teacher/choreographer"/>
    <x v="0"/>
    <x v="0"/>
    <s v="BA - Production practice 12. Artistic skillsProduct"/>
    <n v="30"/>
    <n v="10"/>
    <n v="0.9"/>
    <x v="0"/>
  </r>
  <r>
    <s v="Bachelor Dance"/>
    <x v="0"/>
    <s v="BA - Production practice 1"/>
    <n v="9"/>
    <x v="0"/>
    <x v="0"/>
    <s v="embodies a wide range of dance skills"/>
    <s v="PBADANS_LDPP1.2"/>
    <s v="Develops and incorporates dance technical- and performative skills during process and performance"/>
    <n v="0.5625"/>
    <s v="Incorporates dance technical and performative skills from other courses into creative product"/>
    <x v="0"/>
    <x v="0"/>
    <s v="BA - Production practice 12. Artistic skillsProduct"/>
    <n v="30"/>
    <n v="10"/>
    <n v="0.9"/>
    <x v="0"/>
  </r>
  <r>
    <s v="Bachelor Dance"/>
    <x v="0"/>
    <s v="BA - Production practice 1"/>
    <n v="9"/>
    <x v="0"/>
    <x v="0"/>
    <s v="embodies a wide range of dance skills"/>
    <s v="PBADANS_LDPP1.3"/>
    <s v="Develops and incorporates dance technical- and performative skills during process and performance"/>
    <n v="0.5625"/>
    <s v="Demonstrates spatial awareness as an individual in relation to a group"/>
    <x v="0"/>
    <x v="0"/>
    <s v="BA - Production practice 12. Artistic skillsProduct"/>
    <n v="30"/>
    <n v="10"/>
    <n v="0.9"/>
    <x v="0"/>
  </r>
  <r>
    <s v="Bachelor Dance"/>
    <x v="0"/>
    <s v="BA - Production practice 1"/>
    <n v="9"/>
    <x v="2"/>
    <x v="5"/>
    <s v="engages in, interprets, translates and performs creative dance projects"/>
    <s v="PBADANS_LDPP1.4"/>
    <s v="Performs material  with the appropriate intention and expression"/>
    <n v="0.5625"/>
    <s v="Performs material with the appropriate intention and expression"/>
    <x v="3"/>
    <x v="1"/>
    <s v="BA - Production practice 14. Artistic practicePermanent"/>
    <n v="30"/>
    <n v="3.75"/>
    <n v="0.33750000000000002"/>
    <x v="0"/>
  </r>
  <r>
    <s v="Bachelor Dance"/>
    <x v="0"/>
    <s v="BA - Production practice 1"/>
    <n v="9"/>
    <x v="2"/>
    <x v="5"/>
    <s v="engages in, interprets, translates and performs creative dance projects"/>
    <s v="PBADANS_LDPP1.5"/>
    <s v="Invests fully in order to embrace the diversity of artistic visions"/>
    <n v="0.5625"/>
    <s v="Demonstrates full investment in embracing the diversity of artistic visions"/>
    <x v="3"/>
    <x v="1"/>
    <s v="BA - Production practice 14. Artistic practicePermanent"/>
    <n v="30"/>
    <n v="3.75"/>
    <n v="0.33750000000000002"/>
    <x v="2"/>
  </r>
  <r>
    <s v="Bachelor Dance"/>
    <x v="0"/>
    <s v="BA - Production practice 1"/>
    <n v="9"/>
    <x v="2"/>
    <x v="5"/>
    <s v="engages in, interprets, translates and performs creative dance projects"/>
    <s v="PBADANS_LDPP1.6"/>
    <s v="Is aware of the broader artistic context of a choreography/choreographer"/>
    <n v="0.5625"/>
    <s v="Articulates an awareness of the broader artistic context of a choreography/choreographer"/>
    <x v="1"/>
    <x v="1"/>
    <s v="BA - Production practice 13. Reflection Permanent"/>
    <n v="30"/>
    <n v="15"/>
    <n v="1.35"/>
    <x v="2"/>
  </r>
  <r>
    <s v="Bachelor Dance"/>
    <x v="0"/>
    <s v="BA - Production practice 1"/>
    <n v="9"/>
    <x v="2"/>
    <x v="5"/>
    <s v="engages in, interprets, translates and performs creative dance projects"/>
    <s v="PBADANS_LDPP1.7"/>
    <s v="Can identify and process a diversity of movement propositions, compositional ideas and working methods linked to the style and vision of the choreographer"/>
    <n v="0.5625"/>
    <s v="Can identify and process a diversity of movement propositions, compositional ideas and working methods linked to the style and vision of the choreographer"/>
    <x v="3"/>
    <x v="1"/>
    <s v="BA - Production practice 14. Artistic practicePermanent"/>
    <n v="30"/>
    <n v="3.75"/>
    <n v="0.33750000000000002"/>
    <x v="2"/>
  </r>
  <r>
    <s v="Bachelor Dance"/>
    <x v="0"/>
    <s v="BA - Production practice 1"/>
    <n v="9"/>
    <x v="2"/>
    <x v="5"/>
    <s v="engages in, interprets, translates and performs creative dance projects"/>
    <s v="PBADANS_LDPP1.8"/>
    <s v="Can identify and process a diversity of movement propositions, compositional ideas and working methods linked to the style and vision of the choreographer"/>
    <n v="0.5625"/>
    <s v="Where required, creates own material based on specific assignments"/>
    <x v="3"/>
    <x v="1"/>
    <s v="BA - Production practice 14. Artistic practicePermanent"/>
    <n v="30"/>
    <n v="3.75"/>
    <n v="0.33750000000000002"/>
    <x v="2"/>
  </r>
  <r>
    <s v="Bachelor Dance"/>
    <x v="0"/>
    <s v="BA - Production practice 1"/>
    <n v="9"/>
    <x v="2"/>
    <x v="5"/>
    <s v="engages in, interprets, translates and performs creative dance projects"/>
    <s v="PBADANS_LDPP1.9"/>
    <s v="Can identify and process a diversity of movement propositions, compositional ideas and working methods linked to the style and vision of the choreographer"/>
    <n v="0.5625"/>
    <s v="Can attend to both macro and micro details of a creative process"/>
    <x v="3"/>
    <x v="1"/>
    <s v="BA - Production practice 14. Artistic practicePermanent"/>
    <n v="30"/>
    <n v="3.75"/>
    <n v="0.33750000000000002"/>
    <x v="2"/>
  </r>
  <r>
    <s v="Bachelor Dance"/>
    <x v="0"/>
    <s v="BA - Production practice 1"/>
    <n v="9"/>
    <x v="2"/>
    <x v="5"/>
    <s v="engages in, interprets, translates and performs creative dance projects"/>
    <s v="PBADANS_LDPP1.10"/>
    <s v="Explores a personal connection to the form and content of the work"/>
    <n v="0.5625"/>
    <s v="Demonstrates an interest into a personal connection to the form and content of the work"/>
    <x v="3"/>
    <x v="1"/>
    <s v="BA - Production practice 14. Artistic practicePermanent"/>
    <n v="30"/>
    <n v="3.75"/>
    <n v="0.33750000000000002"/>
    <x v="2"/>
  </r>
  <r>
    <s v="Bachelor Dance"/>
    <x v="0"/>
    <s v="BA - Production practice 1"/>
    <n v="9"/>
    <x v="2"/>
    <x v="5"/>
    <s v="engages in, interprets, translates and performs creative dance projects"/>
    <s v="PBADANS_LDPP1.11"/>
    <s v="Takes personal responsibility during a process and performance"/>
    <n v="0.5625"/>
    <s v="Takes personal responsibility during a process and performance"/>
    <x v="3"/>
    <x v="1"/>
    <s v="BA - Production practice 14. Artistic practicePermanent"/>
    <n v="30"/>
    <n v="3.75"/>
    <n v="0.33750000000000002"/>
    <x v="2"/>
  </r>
  <r>
    <s v="Bachelor Dance"/>
    <x v="0"/>
    <s v="BA - Production practice 1"/>
    <n v="9"/>
    <x v="2"/>
    <x v="5"/>
    <s v="engages in, interprets, translates and performs creative dance projects"/>
    <s v="PBADANS_LDPP1.12"/>
    <s v="Reflects and processes feedback from self, peers and teachers"/>
    <n v="0.5625"/>
    <s v="Is open to reflect and process feedback from self, peers and teachers"/>
    <x v="1"/>
    <x v="1"/>
    <s v="BA - Production practice 13. Reflection Permanent"/>
    <n v="10"/>
    <n v="5"/>
    <n v="0.45"/>
    <x v="2"/>
  </r>
  <r>
    <s v="Bachelor Dance"/>
    <x v="0"/>
    <s v="BA - Production practice 1"/>
    <n v="9"/>
    <x v="2"/>
    <x v="6"/>
    <s v="interacts and collaborates with other disciplines and practices"/>
    <s v="PBADANS_LDPP1.13"/>
    <s v="Utilises and explores skills from other courses in the execution and exploration of repertoire and creations"/>
    <n v="0.5625"/>
    <s v="Utilises and explores skills from other courses in the execution and exploration of repertoire and creations"/>
    <x v="3"/>
    <x v="1"/>
    <s v="BA - Production practice 14. Artistic practicePermanent"/>
    <n v="30"/>
    <n v="3.75"/>
    <n v="0.33750000000000002"/>
    <x v="2"/>
  </r>
  <r>
    <s v="Bachelor Dance"/>
    <x v="0"/>
    <s v="BA - Production practice 1"/>
    <n v="9"/>
    <x v="1"/>
    <x v="3"/>
    <s v="uses relevant social and group dynamics skills to contribute to, share and take responsibility in diverse group settings"/>
    <s v="PBADANS_LDPP1.14"/>
    <s v="Works independently and collectively to reach required result"/>
    <n v="0.5625"/>
    <s v="Works independently and collectively to reach required result"/>
    <x v="4"/>
    <x v="1"/>
    <s v="BA - Production practice 15. Project Permanent"/>
    <n v="30"/>
    <n v="10"/>
    <n v="0.9"/>
    <x v="2"/>
  </r>
  <r>
    <s v="Bachelor Dance"/>
    <x v="0"/>
    <s v="BA - Production practice 1"/>
    <n v="9"/>
    <x v="1"/>
    <x v="3"/>
    <s v="uses relevant social and group dynamics skills to contribute to, share and take responsibility in diverse group settings"/>
    <s v="PBADANS_LDPP1.15"/>
    <s v="Can effectively collaborate within a larger group"/>
    <n v="0.5625"/>
    <s v="Can effectively collaborate within a larger group"/>
    <x v="4"/>
    <x v="1"/>
    <s v="BA - Production practice 15. Project Permanent"/>
    <n v="30"/>
    <n v="10"/>
    <n v="0.9"/>
    <x v="2"/>
  </r>
  <r>
    <s v="Bachelor Dance"/>
    <x v="0"/>
    <s v="BA - Production practice 1"/>
    <n v="9"/>
    <x v="1"/>
    <x v="4"/>
    <s v="uses relevant skills to communicate and dialogue with diverse target groups"/>
    <s v="PBADANS_LDPP1.16"/>
    <s v="Participates in dialogue concerning an artistic process and product"/>
    <n v="0.5625"/>
    <s v="Participates in dialogue concerning an artistic process and product"/>
    <x v="4"/>
    <x v="1"/>
    <s v="BA - Production practice 15. Project Permanent"/>
    <n v="30"/>
    <n v="10"/>
    <n v="0.9"/>
    <x v="2"/>
  </r>
  <r>
    <s v="Bachelor Dance"/>
    <x v="0"/>
    <s v="BA - Composition/choreography 1"/>
    <n v="3"/>
    <x v="0"/>
    <x v="0"/>
    <s v="embodies a wide range of dance skills"/>
    <s v="PBADANS_LDC1.1"/>
    <s v="Demonstrates experimental understanding of variables to manipulate material"/>
    <n v="0.3"/>
    <s v="Demonstrates experimental understanding of movement manipulation"/>
    <x v="0"/>
    <x v="1"/>
    <s v="BA - Composition/choreography 12. Artistic skillsPermanent"/>
    <n v="40"/>
    <n v="13.333333333333334"/>
    <n v="0.4"/>
    <x v="2"/>
  </r>
  <r>
    <s v="Bachelor Dance"/>
    <x v="0"/>
    <s v="BA - Composition/choreography 1"/>
    <n v="3"/>
    <x v="0"/>
    <x v="0"/>
    <s v="embodies a wide range of dance skills"/>
    <s v="PBADANS_LDC1.2"/>
    <s v="Demonstrates conscious decision making in movement generation"/>
    <n v="0.3"/>
    <s v="Demonstrates and articulates purposeful decision making in movement generation"/>
    <x v="0"/>
    <x v="1"/>
    <s v="BA - Composition/choreography 12. Artistic skillsPermanent"/>
    <n v="40"/>
    <n v="13.333333333333334"/>
    <n v="0.4"/>
    <x v="2"/>
  </r>
  <r>
    <s v="Bachelor Dance"/>
    <x v="0"/>
    <s v="BA - Composition/choreography 1"/>
    <n v="3"/>
    <x v="0"/>
    <x v="0"/>
    <s v="embodies a wide range of dance skills"/>
    <s v="PBADANS_LDC1.3"/>
    <s v="Explores basic choreographic tools"/>
    <n v="0.3"/>
    <s v="Investigates basic choreographic tools"/>
    <x v="0"/>
    <x v="1"/>
    <s v="BA - Composition/choreography 12. Artistic skillsPermanent"/>
    <n v="40"/>
    <n v="13.333333333333334"/>
    <n v="0.4"/>
    <x v="2"/>
  </r>
  <r>
    <s v="Bachelor Dance"/>
    <x v="0"/>
    <s v="BA - Composition/choreography 1"/>
    <n v="3"/>
    <x v="2"/>
    <x v="7"/>
    <s v="develops and expresses a personal voice within the conceptualisation and creation of own artistic work"/>
    <s v="PBADANS_LDC1.4"/>
    <s v="Begins to transmit an original intent and understands compositional and choreographic choices made to communicate this"/>
    <n v="0.3"/>
    <s v="Demonstrates an understanding of compositional and choreographic choice making to communicate intent"/>
    <x v="3"/>
    <x v="1"/>
    <s v="BA - Composition/choreography 14. Artistic practicePermanent"/>
    <n v="40"/>
    <n v="8"/>
    <n v="0.24"/>
    <x v="2"/>
  </r>
  <r>
    <s v="Bachelor Dance"/>
    <x v="0"/>
    <s v="BA - Composition/choreography 1"/>
    <n v="3"/>
    <x v="2"/>
    <x v="7"/>
    <s v="develops and expresses a personal voice within the conceptualisation and creation of own artistic work"/>
    <s v="PBADANS_LDC1.5"/>
    <s v="Explores personal movement and choreographic interest and aesthetic"/>
    <n v="0.3"/>
    <s v="Engages fully in material to investigate personal interests"/>
    <x v="3"/>
    <x v="1"/>
    <s v="BA - Composition/choreography 14. Artistic practicePermanent"/>
    <n v="40"/>
    <n v="8"/>
    <n v="0.24"/>
    <x v="2"/>
  </r>
  <r>
    <s v="Bachelor Dance"/>
    <x v="0"/>
    <s v="BA - Composition/choreography 1"/>
    <n v="3"/>
    <x v="2"/>
    <x v="7"/>
    <s v="develops and expresses a personal voice within the conceptualisation and creation of own artistic work"/>
    <s v="PBADANS_LDC1.6"/>
    <s v="Identifies how a given task and methodology resonates with own artistic practice and voice"/>
    <n v="0.3"/>
    <s v="Engages in given tasks and reflects on personal resonance"/>
    <x v="1"/>
    <x v="1"/>
    <s v="BA - Composition/choreography 13. Reflection Permanent"/>
    <n v="20"/>
    <n v="10"/>
    <n v="0.3"/>
    <x v="1"/>
  </r>
  <r>
    <s v="Bachelor Dance"/>
    <x v="0"/>
    <s v="BA - Composition/choreography 1"/>
    <n v="3"/>
    <x v="2"/>
    <x v="7"/>
    <s v="develops and expresses a personal voice within the conceptualisation and creation of own artistic work"/>
    <s v="PBADANS_LDC1.7"/>
    <s v="Begins to transmit an original intent and understands compositional and choreographic choices made to communicate this"/>
    <n v="0.3"/>
    <s v="Begins to transmit an original intent in creative tasks"/>
    <x v="3"/>
    <x v="1"/>
    <s v="BA - Composition/choreography 14. Artistic practicePermanent"/>
    <n v="40"/>
    <n v="8"/>
    <n v="0.24"/>
    <x v="2"/>
  </r>
  <r>
    <s v="Bachelor Dance"/>
    <x v="0"/>
    <s v="BA - Composition/choreography 1"/>
    <n v="3"/>
    <x v="2"/>
    <x v="7"/>
    <s v="develops and expresses a personal voice within the conceptualisation and creation of own artistic work"/>
    <s v="PBADANS_LDC1.8"/>
    <s v="Can enter into a dialogue with peers about developing artistic voice"/>
    <n v="0.3"/>
    <s v="Can enter into a dialogue with peers about artistic voice"/>
    <x v="3"/>
    <x v="1"/>
    <s v="BA - Composition/choreography 14. Artistic practicePermanent"/>
    <n v="40"/>
    <n v="8"/>
    <n v="0.24"/>
    <x v="2"/>
  </r>
  <r>
    <s v="Bachelor Dance"/>
    <x v="0"/>
    <s v="BA - Composition/choreography 1"/>
    <n v="3"/>
    <x v="2"/>
    <x v="7"/>
    <s v="develops and expresses a personal voice within the conceptualisation and creation of own artistic work"/>
    <s v="PBADANS_LDC1.9"/>
    <s v="Can enter into a dialogue with peers about developing artistic voice"/>
    <n v="0.3"/>
    <s v="Can engage in an artistic discourse concerning music, sound and silence"/>
    <x v="1"/>
    <x v="1"/>
    <s v="BA - Composition/choreography 13. Reflection Permanent"/>
    <n v="20"/>
    <n v="10"/>
    <n v="0.3"/>
    <x v="1"/>
  </r>
  <r>
    <s v="Bachelor Dance"/>
    <x v="0"/>
    <s v="BA - Composition/choreography 1"/>
    <n v="3"/>
    <x v="2"/>
    <x v="7"/>
    <s v="develops and expresses a personal voice within the conceptualisation and creation of own artistic work"/>
    <s v="PBADANS_LDC1.10"/>
    <s v="Can begin to identify own artistic voice and can articulate about its characteristics"/>
    <n v="0.3"/>
    <s v="Can physically and verbally begin to identify own artistic voice and can articulate about its characteristics"/>
    <x v="3"/>
    <x v="1"/>
    <s v="BA - Composition/choreography 14. Artistic practicePermanent"/>
    <n v="40"/>
    <n v="8"/>
    <n v="0.24"/>
    <x v="2"/>
  </r>
  <r>
    <s v="Bachelor Dance"/>
    <x v="0"/>
    <s v="BA - Improvisation 1"/>
    <n v="6"/>
    <x v="0"/>
    <x v="0"/>
    <s v="embodies a wide range of dance skills"/>
    <s v="PBADANS_LDI1.1"/>
    <s v="Embodies diverse improvisation methodologies at a fundamental level "/>
    <n v="0.5"/>
    <s v="Manipulates the main principles of a methodology and integrates them during movement"/>
    <x v="0"/>
    <x v="1"/>
    <s v="BA - Improvisation 12. Artistic skillsPermanent"/>
    <n v="40"/>
    <n v="8"/>
    <n v="0.48"/>
    <x v="2"/>
  </r>
  <r>
    <s v="Bachelor Dance"/>
    <x v="0"/>
    <s v="BA - Improvisation 1"/>
    <n v="6"/>
    <x v="0"/>
    <x v="0"/>
    <s v="embodies a wide range of dance skills"/>
    <s v="PBADANS_LDI1.2"/>
    <s v="Develops skills to generate movement material"/>
    <n v="0.5"/>
    <s v="Demonstrates skills that result in the generation of new movement material"/>
    <x v="0"/>
    <x v="1"/>
    <s v="BA - Improvisation 12. Artistic skillsPermanent"/>
    <n v="40"/>
    <n v="8"/>
    <n v="0.48"/>
    <x v="2"/>
  </r>
  <r>
    <s v="Bachelor Dance"/>
    <x v="0"/>
    <s v="BA - Improvisation 1"/>
    <n v="6"/>
    <x v="0"/>
    <x v="0"/>
    <s v="embodies a wide range of dance skills"/>
    <s v="PBADANS_LDI1.3"/>
    <s v="Explores improvisation as a compositional practice"/>
    <n v="0.5"/>
    <s v="Explores the relationship between improvisation and composition"/>
    <x v="0"/>
    <x v="1"/>
    <s v="BA - Improvisation 12. Artistic skillsPermanent"/>
    <n v="40"/>
    <n v="8"/>
    <n v="0.48"/>
    <x v="2"/>
  </r>
  <r>
    <s v="Bachelor Dance"/>
    <x v="0"/>
    <s v="BA - Improvisation 1"/>
    <n v="6"/>
    <x v="0"/>
    <x v="0"/>
    <s v="embodies a wide range of dance skills"/>
    <s v="PBADANS_LDI1.4"/>
    <s v="Explores improvisation as a compositional practice"/>
    <n v="0.5"/>
    <s v="Composes and measures time and space in collective and individual settings"/>
    <x v="0"/>
    <x v="1"/>
    <s v="BA - Improvisation 12. Artistic skillsPermanent"/>
    <n v="40"/>
    <n v="8"/>
    <n v="0.48"/>
    <x v="2"/>
  </r>
  <r>
    <s v="Bachelor Dance"/>
    <x v="0"/>
    <s v="BA - Improvisation 1"/>
    <n v="6"/>
    <x v="0"/>
    <x v="0"/>
    <s v="embodies a wide range of dance skills"/>
    <s v="PBADANS_LDI1.5"/>
    <s v="Explores own movement potential"/>
    <n v="0.5"/>
    <s v="Explores movement vocabulary and movement qualities"/>
    <x v="0"/>
    <x v="1"/>
    <s v="BA - Improvisation 12. Artistic skillsPermanent"/>
    <n v="40"/>
    <n v="8"/>
    <n v="0.48"/>
    <x v="2"/>
  </r>
  <r>
    <s v="Bachelor Dance"/>
    <x v="0"/>
    <s v="BA - Improvisation 1"/>
    <n v="6"/>
    <x v="2"/>
    <x v="7"/>
    <s v="develops and expresses a personal voice within the conceptualisation and creation of own artistic work"/>
    <s v="PBADANS_LDI1.6"/>
    <s v="Develops skills to generate movement material"/>
    <n v="0.5"/>
    <s v="Discovers the creative potential of limitations"/>
    <x v="3"/>
    <x v="1"/>
    <s v="BA - Improvisation 14. Artistic practicePermanent"/>
    <n v="40"/>
    <n v="8"/>
    <n v="0.48"/>
    <x v="2"/>
  </r>
  <r>
    <s v="Bachelor Dance"/>
    <x v="0"/>
    <s v="BA - Improvisation 1"/>
    <n v="6"/>
    <x v="2"/>
    <x v="7"/>
    <s v="develops and expresses a personal voice within the conceptualisation and creation of own artistic work"/>
    <s v="PBADANS_LDI1.7"/>
    <s v="Is receptive to new artistic inputs in mind and body"/>
    <n v="0.5"/>
    <s v="Remains open and receptive to new artistic inputs"/>
    <x v="3"/>
    <x v="1"/>
    <s v="BA - Improvisation 14. Artistic practicePermanent"/>
    <n v="40"/>
    <n v="8"/>
    <n v="0.48"/>
    <x v="2"/>
  </r>
  <r>
    <s v="Bachelor Dance"/>
    <x v="0"/>
    <s v="BA - Improvisation 1"/>
    <n v="6"/>
    <x v="2"/>
    <x v="7"/>
    <s v="develops and expresses a personal voice within the conceptualisation and creation of own artistic work"/>
    <s v="PBADANS_LDI1.8"/>
    <s v="Develops sensitivity and self awareness in creating own material"/>
    <n v="0.5"/>
    <s v="Develops a sensitivity, whereby the capacity of awareness and sensing own activity increases"/>
    <x v="3"/>
    <x v="1"/>
    <s v="BA - Improvisation 14. Artistic practicePermanent"/>
    <n v="40"/>
    <n v="8"/>
    <n v="0.48"/>
    <x v="2"/>
  </r>
  <r>
    <s v="Bachelor Dance"/>
    <x v="0"/>
    <s v="BA - Improvisation 1"/>
    <n v="6"/>
    <x v="2"/>
    <x v="7"/>
    <s v="develops and expresses a personal voice within the conceptualisation and creation of own artistic work"/>
    <s v="PBADANS_LDI1.9"/>
    <s v="Develops sensitivity and self awareness in creating own material"/>
    <n v="0.5"/>
    <s v="Moves and composes from perception and imagination"/>
    <x v="3"/>
    <x v="1"/>
    <s v="BA - Improvisation 14. Artistic practicePermanent"/>
    <n v="40"/>
    <n v="8"/>
    <n v="0.48"/>
    <x v="2"/>
  </r>
  <r>
    <s v="Bachelor Dance"/>
    <x v="0"/>
    <s v="BA - Improvisation 1"/>
    <n v="6"/>
    <x v="2"/>
    <x v="7"/>
    <s v="develops and expresses a personal voice within the conceptualisation and creation of own artistic work"/>
    <s v="PBADANS_LDI1.10"/>
    <s v="Explores own movement potential"/>
    <n v="0.5"/>
    <s v="Questions themselves in order to gain an understanding of their own potential"/>
    <x v="1"/>
    <x v="1"/>
    <s v="BA - Improvisation 13. Reflection Permanent"/>
    <n v="20"/>
    <n v="10"/>
    <n v="0.6"/>
    <x v="1"/>
  </r>
  <r>
    <s v="Bachelor Dance"/>
    <x v="0"/>
    <s v="BA - Improvisation 1"/>
    <n v="6"/>
    <x v="2"/>
    <x v="7"/>
    <s v="develops and expresses a personal voice within the conceptualisation and creation of own artistic work"/>
    <s v="PBADANS_LDI1.11"/>
    <s v="Explores own movement potential"/>
    <n v="0.5"/>
    <s v="Shares experiences through spoken and written word"/>
    <x v="1"/>
    <x v="1"/>
    <s v="BA - Improvisation 13. Reflection Permanent"/>
    <n v="20"/>
    <n v="10"/>
    <n v="0.6"/>
    <x v="1"/>
  </r>
  <r>
    <s v="Bachelor Dance"/>
    <x v="0"/>
    <s v="BA - Improvisation 1"/>
    <n v="6"/>
    <x v="2"/>
    <x v="7"/>
    <s v="develops and expresses a personal voice within the conceptualisation and creation of own artistic work"/>
    <s v="PBADANS_LDI1.12"/>
    <s v="Develops being present in the moment and is readily available for new circumstances"/>
    <n v="0.5"/>
    <s v="Develops an inner discipline that increases their full presence in the sensation"/>
    <x v="3"/>
    <x v="1"/>
    <s v="BA - Improvisation 14. Artistic practicePermanent"/>
    <n v="40"/>
    <n v="8"/>
    <n v="0.48"/>
    <x v="2"/>
  </r>
  <r>
    <s v="Bachelor Dance"/>
    <x v="0"/>
    <s v="BA - Drama 1"/>
    <n v="3"/>
    <x v="0"/>
    <x v="0"/>
    <s v="embodies a wide range of dance skills"/>
    <s v="PBADANS_LDD1.1"/>
    <s v="Acquires anatomical insight and skills in the use of voice"/>
    <n v="0.33333333333333331"/>
    <s v="Demonstrates an understanding and acquisition of skills in the use of voice"/>
    <x v="0"/>
    <x v="0"/>
    <s v="BA - Drama 12. Artistic skillsProduct"/>
    <n v="50"/>
    <n v="16.666666666666668"/>
    <n v="0.5"/>
    <x v="0"/>
  </r>
  <r>
    <s v="Bachelor Dance"/>
    <x v="0"/>
    <s v="BA - Drama 1"/>
    <n v="3"/>
    <x v="0"/>
    <x v="0"/>
    <s v="embodies a wide range of dance skills"/>
    <s v="PBADANS_LDD1.2"/>
    <s v="Acquires theoretical insight and fundamental embodiment of body language and facial expression"/>
    <n v="0.33333333333333331"/>
    <s v="Demonstrates an understanding and fundamental embodiment of body language and facial expression"/>
    <x v="0"/>
    <x v="0"/>
    <s v="BA - Drama 12. Artistic skillsProduct"/>
    <n v="50"/>
    <n v="16.666666666666668"/>
    <n v="0.5"/>
    <x v="0"/>
  </r>
  <r>
    <s v="Bachelor Dance"/>
    <x v="0"/>
    <s v="BA - Drama 1"/>
    <n v="3"/>
    <x v="0"/>
    <x v="0"/>
    <s v="embodies a wide range of dance skills"/>
    <s v="PBADANS_LDD1.3"/>
    <s v="Cultivates authenticity in stage presence"/>
    <n v="0.33333333333333331"/>
    <s v="Demonstrates authenticity in stage presence"/>
    <x v="0"/>
    <x v="0"/>
    <s v="BA - Drama 12. Artistic skillsProduct"/>
    <n v="50"/>
    <n v="16.666666666666668"/>
    <n v="0.5"/>
    <x v="0"/>
  </r>
  <r>
    <s v="Bachelor Dance"/>
    <x v="0"/>
    <s v="BA - Drama 1"/>
    <n v="3"/>
    <x v="0"/>
    <x v="0"/>
    <s v="embodies a wide range of dance skills"/>
    <s v="PBADANS_LDD1.4"/>
    <s v="Cultivates a range of performative qualities"/>
    <n v="0.33333333333333331"/>
    <s v="Explores different performative qualities"/>
    <x v="0"/>
    <x v="1"/>
    <s v="BA - Drama 12. Artistic skillsPermanent"/>
    <n v="25"/>
    <n v="12.5"/>
    <n v="0.375"/>
    <x v="2"/>
  </r>
  <r>
    <s v="Bachelor Dance"/>
    <x v="0"/>
    <s v="BA - Drama 1"/>
    <n v="3"/>
    <x v="0"/>
    <x v="0"/>
    <s v="embodies a wide range of dance skills"/>
    <s v="PBADANS_LDD1.5"/>
    <s v="Investigates methods to express an inner world"/>
    <n v="0.33333333333333331"/>
    <s v="Demonstrates a willingness to investigate methodologies"/>
    <x v="0"/>
    <x v="1"/>
    <s v="BA - Drama 12. Artistic skillsPermanent"/>
    <n v="25"/>
    <n v="12.5"/>
    <n v="0.375"/>
    <x v="2"/>
  </r>
  <r>
    <s v="Bachelor Dance"/>
    <x v="0"/>
    <s v="BA - Drama 1"/>
    <n v="3"/>
    <x v="2"/>
    <x v="7"/>
    <s v="develops and expresses a personal voice within the conceptualisation and creation of own artistic work"/>
    <s v="PBADANS_LDD1.6"/>
    <s v="Investigates methods to express an inner world"/>
    <n v="0.33333333333333331"/>
    <s v="Demonstrates a willingness to explore and express an inner world"/>
    <x v="3"/>
    <x v="1"/>
    <s v="BA - Drama 14. Artistic practicePermanent"/>
    <n v="25"/>
    <n v="6.25"/>
    <n v="0.1875"/>
    <x v="2"/>
  </r>
  <r>
    <s v="Bachelor Dance"/>
    <x v="0"/>
    <s v="BA - Drama 1"/>
    <n v="3"/>
    <x v="2"/>
    <x v="7"/>
    <s v="develops and expresses a personal voice within the conceptualisation and creation of own artistic work"/>
    <s v="PBADANS_LDD1.7"/>
    <s v="Explores expressivity in voice"/>
    <n v="0.33333333333333331"/>
    <s v="Expresses a personal voice and its potential for expressivity"/>
    <x v="3"/>
    <x v="1"/>
    <s v="BA - Drama 14. Artistic practicePermanent"/>
    <n v="25"/>
    <n v="6.25"/>
    <n v="0.1875"/>
    <x v="2"/>
  </r>
  <r>
    <s v="Bachelor Dance"/>
    <x v="0"/>
    <s v="BA - Drama 1"/>
    <n v="3"/>
    <x v="2"/>
    <x v="7"/>
    <s v="develops and expresses a personal voice within the conceptualisation and creation of own artistic work"/>
    <s v="PBADANS_LDD1.8"/>
    <s v="Analyses space and its capacity to build tension between performers"/>
    <n v="0.33333333333333331"/>
    <s v="Can identify and manipulate space and tension between fellow performers on stage"/>
    <x v="3"/>
    <x v="1"/>
    <s v="BA - Drama 14. Artistic practicePermanent"/>
    <n v="25"/>
    <n v="6.25"/>
    <n v="0.1875"/>
    <x v="2"/>
  </r>
  <r>
    <s v="Bachelor Dance"/>
    <x v="0"/>
    <s v="BA - Drama 1"/>
    <n v="3"/>
    <x v="2"/>
    <x v="6"/>
    <s v="interacts and collaborates with other disciplines and practices"/>
    <s v="PBADANS_LDD1.9"/>
    <s v="Explores how awareness and training in drama can contribute to overall performativity"/>
    <n v="0.33333333333333331"/>
    <s v="Enters into dialogue and exploration concerning the integration of skills into their dance practice"/>
    <x v="3"/>
    <x v="1"/>
    <s v="BA - Drama 14. Artistic practicePermanent"/>
    <n v="25"/>
    <n v="6.25"/>
    <n v="0.1875"/>
    <x v="2"/>
  </r>
  <r>
    <s v="Bachelor Dance"/>
    <x v="0"/>
    <s v="BA - Music 1"/>
    <n v="3"/>
    <x v="0"/>
    <x v="0"/>
    <s v="embodies a wide range of dance skills"/>
    <s v="PBADANS_LDM1.1"/>
    <s v="Can notate rhythms of a movement phrase"/>
    <n v="0.33333333333333331"/>
    <s v="Demonstrates the skill and understanding of notating rhythm"/>
    <x v="0"/>
    <x v="0"/>
    <s v="BA - Music 12. Artistic skillsProduct"/>
    <n v="25"/>
    <n v="8.3333333333333339"/>
    <n v="0.25"/>
    <x v="0"/>
  </r>
  <r>
    <s v="Bachelor Dance"/>
    <x v="0"/>
    <s v="BA - Music 1"/>
    <n v="3"/>
    <x v="0"/>
    <x v="0"/>
    <s v="embodies a wide range of dance skills"/>
    <s v="PBADANS_LDM1.2"/>
    <s v="Understands and utilises music terminology"/>
    <n v="0.33333333333333331"/>
    <s v="Understands and utilises music terminology such as tempo, pulse, cadence, silence, staccato, repetition, acceleration and crescendos"/>
    <x v="2"/>
    <x v="0"/>
    <s v="BA - Music 11. KnowledgeProduct"/>
    <n v="25"/>
    <n v="25"/>
    <n v="0.75"/>
    <x v="0"/>
  </r>
  <r>
    <s v="Bachelor Dance"/>
    <x v="0"/>
    <s v="BA - Music 1"/>
    <n v="3"/>
    <x v="0"/>
    <x v="0"/>
    <s v="embodies a wide range of dance skills"/>
    <s v="PBADANS_LDM1.3"/>
    <s v="Understands, creates and plays different rhythmical structures"/>
    <n v="0.33333333333333331"/>
    <s v="Demonstrates an understanding and utilisation of different rhythmical structures"/>
    <x v="0"/>
    <x v="0"/>
    <s v="BA - Music 12. Artistic skillsProduct"/>
    <n v="25"/>
    <n v="8.3333333333333339"/>
    <n v="0.25"/>
    <x v="0"/>
  </r>
  <r>
    <s v="Bachelor Dance"/>
    <x v="0"/>
    <s v="BA - Music 1"/>
    <n v="3"/>
    <x v="0"/>
    <x v="0"/>
    <s v="embodies a wide range of dance skills"/>
    <s v="PBADANS_LDM1.4"/>
    <s v="Understands, creates and plays different rhythmical structures"/>
    <n v="0.33333333333333331"/>
    <s v="Demonstrates flexibility, reflection and maturity to create and execute short pieces of music"/>
    <x v="0"/>
    <x v="1"/>
    <s v="BA - Music 12. Artistic skillsPermanent"/>
    <n v="25"/>
    <n v="6.25"/>
    <n v="0.1875"/>
    <x v="2"/>
  </r>
  <r>
    <s v="Bachelor Dance"/>
    <x v="0"/>
    <s v="BA - Music 1"/>
    <n v="3"/>
    <x v="0"/>
    <x v="0"/>
    <s v="embodies a wide range of dance skills"/>
    <s v="PBADANS_LDM1.5"/>
    <s v="Collaborates in a group environment when playing different rhythmic structures"/>
    <n v="0.33333333333333331"/>
    <s v="Can collaborate in a group environment when playing different rhythmic structures"/>
    <x v="0"/>
    <x v="0"/>
    <s v="BA - Music 12. Artistic skillsProduct"/>
    <n v="25"/>
    <n v="8.3333333333333339"/>
    <n v="0.25"/>
    <x v="0"/>
  </r>
  <r>
    <s v="Bachelor Dance"/>
    <x v="0"/>
    <s v="BA - Music 1"/>
    <n v="3"/>
    <x v="0"/>
    <x v="0"/>
    <s v="embodies a wide range of dance skills"/>
    <s v="PBADANS_LDM1.6"/>
    <s v="Actively listens to and comprehends the relationship between quality in music and movement"/>
    <n v="0.33333333333333331"/>
    <s v="Actively listens to, comprehends and communicates about the qualitative relationship between music and movement"/>
    <x v="0"/>
    <x v="1"/>
    <s v="BA - Music 12. Artistic skillsPermanent"/>
    <n v="25"/>
    <n v="6.25"/>
    <n v="0.1875"/>
    <x v="2"/>
  </r>
  <r>
    <s v="Bachelor Dance"/>
    <x v="0"/>
    <s v="BA - Music 1"/>
    <n v="3"/>
    <x v="0"/>
    <x v="0"/>
    <s v="embodies a wide range of dance skills"/>
    <s v="PBADANS_LDM1.7"/>
    <s v="Can separate execution and expressivity in movement"/>
    <n v="0.33333333333333331"/>
    <s v="Can demonstrate the skill to separate execution and expressivity in movement "/>
    <x v="0"/>
    <x v="1"/>
    <s v="BA - Music 12. Artistic skillsPermanent"/>
    <n v="25"/>
    <n v="6.25"/>
    <n v="0.1875"/>
    <x v="2"/>
  </r>
  <r>
    <s v="Bachelor Dance"/>
    <x v="0"/>
    <s v="BA - Music 1"/>
    <n v="3"/>
    <x v="0"/>
    <x v="0"/>
    <s v="embodies a wide range of dance skills"/>
    <s v="PBADANS_LDM1.8"/>
    <s v="Demonstrates a fundamental understanding of melodic and rhythmic associations in a historical or cultural context"/>
    <n v="0.33333333333333331"/>
    <s v="Can reflect and discuss melodic and rhythmic associations in a historical or cultural context"/>
    <x v="2"/>
    <x v="1"/>
    <s v="BA - Music 11. KnowledgePermanent"/>
    <n v="25"/>
    <n v="25"/>
    <n v="0.75"/>
    <x v="2"/>
  </r>
  <r>
    <s v="Bachelor Dance"/>
    <x v="0"/>
    <s v="BA - Music 1"/>
    <n v="3"/>
    <x v="2"/>
    <x v="6"/>
    <s v="interacts and collaborates with other disciplines and practices"/>
    <s v="PBADANS_LDM1.9"/>
    <s v="Explores how awareness and training in music can contribute to overall performativity"/>
    <n v="0.33333333333333331"/>
    <s v="Enters into dialogue and exploration concerning the integration of skills into their dance practice"/>
    <x v="0"/>
    <x v="1"/>
    <s v="BA - Music 12. Artistic skillsPermanent"/>
    <n v="25"/>
    <n v="6.25"/>
    <n v="0.1875"/>
    <x v="2"/>
  </r>
  <r>
    <s v="Bachelor Dance"/>
    <x v="0"/>
    <s v="BA - Dance history 1"/>
    <n v="3"/>
    <x v="3"/>
    <x v="8"/>
    <s v="comprehends historical and current cultural and social frameworks "/>
    <s v="PBADANS_LDDH1.1"/>
    <s v="Comprehends key evolutions, themes and protagonists within dance history in relation to their wider art-historical context"/>
    <n v="0.42857142857142855"/>
    <s v="Communicates clearly a comprehension of the key evolutions, themes and protagonists within dance history in relation to their wider art-historical context"/>
    <x v="2"/>
    <x v="0"/>
    <s v="BA - Dance history 11. KnowledgeProduct"/>
    <n v="80"/>
    <n v="16"/>
    <n v="0.48"/>
    <x v="2"/>
  </r>
  <r>
    <s v="Bachelor Dance"/>
    <x v="0"/>
    <s v="BA - Dance history 1"/>
    <n v="3"/>
    <x v="3"/>
    <x v="8"/>
    <s v="comprehends historical and current cultural and social frameworks "/>
    <s v="PBADANS_LDDH1.2"/>
    <s v="Understands and reflects on the relation between (historical) artistic discourses and practices with social and political ideologies"/>
    <n v="0.42857142857142855"/>
    <s v="Communicates an understanding of the relationship between (historical) artistic discourses and practices on the one hand and social and political ideologies on the other"/>
    <x v="2"/>
    <x v="0"/>
    <s v="BA - Dance history 11. KnowledgeProduct"/>
    <n v="80"/>
    <n v="16"/>
    <n v="0.48"/>
    <x v="2"/>
  </r>
  <r>
    <s v="Bachelor Dance"/>
    <x v="0"/>
    <s v="BA - Dance history 1"/>
    <n v="3"/>
    <x v="3"/>
    <x v="8"/>
    <s v="comprehends historical and current cultural and social frameworks "/>
    <s v="PBADANS_LDDH1.3"/>
    <s v="Understands and reflects on the relation between (historical) artistic discourses and practices with social and political ideologies"/>
    <n v="0.42857142857142855"/>
    <s v="Can utilise class content to illustrate understanding of the relationship between (historical) artistic discourses and practices with social and political ideologies"/>
    <x v="2"/>
    <x v="0"/>
    <s v="BA - Dance history 11. KnowledgeProduct"/>
    <n v="80"/>
    <n v="16"/>
    <n v="0.48"/>
    <x v="2"/>
  </r>
  <r>
    <s v="Bachelor Dance"/>
    <x v="0"/>
    <s v="BA - Dance history 1"/>
    <n v="3"/>
    <x v="3"/>
    <x v="8"/>
    <s v="comprehends historical and current cultural and social frameworks "/>
    <s v="PBADANS_LDDH1.4"/>
    <s v="Has a basic understanding of metahistorical processes and challenges related to the construction of dance history"/>
    <n v="0.42857142857142855"/>
    <s v="Demonstrates a basic understanding of metahistorical processes and challenges related to the construction of dance history"/>
    <x v="2"/>
    <x v="0"/>
    <s v="BA - Dance history 11. KnowledgeProduct"/>
    <n v="80"/>
    <n v="16"/>
    <n v="0.48"/>
    <x v="2"/>
  </r>
  <r>
    <s v="Bachelor Dance"/>
    <x v="0"/>
    <s v="BA - Dance history 1"/>
    <n v="3"/>
    <x v="3"/>
    <x v="8"/>
    <s v="comprehends historical and current cultural and social frameworks "/>
    <s v="PBADANS_LDDH1.5"/>
    <s v="Reflects on content and structure in relation to own and shared viewpoints"/>
    <n v="0.42857142857142855"/>
    <s v="Reflects and contributes to constructive dialogue concerning key content"/>
    <x v="1"/>
    <x v="1"/>
    <s v="BA - Dance history 13. Reflection Permanent"/>
    <n v="20"/>
    <n v="10"/>
    <n v="0.3"/>
    <x v="2"/>
  </r>
  <r>
    <s v="Bachelor Dance"/>
    <x v="0"/>
    <s v="BA - Dance history 1"/>
    <n v="3"/>
    <x v="3"/>
    <x v="8"/>
    <s v="comprehends historical and current cultural and social frameworks "/>
    <s v="PBADANS_LDDH1.6"/>
    <s v="Reflects on content and structure in relation to own and shared viewpoints"/>
    <n v="0.42857142857142855"/>
    <s v="Contributes to class discussion concerning the construction of dance history"/>
    <x v="2"/>
    <x v="0"/>
    <s v="BA - Dance history 11. KnowledgeProduct"/>
    <n v="80"/>
    <n v="16"/>
    <n v="0.48"/>
    <x v="2"/>
  </r>
  <r>
    <s v="Bachelor Dance"/>
    <x v="0"/>
    <s v="BA - Dance history 1"/>
    <n v="3"/>
    <x v="1"/>
    <x v="4"/>
    <s v="uses relevant skills to communicate and dialogue with diverse target groups"/>
    <s v="PBADANS_LDDH1.7"/>
    <s v="Demonstrates communication skills to enter relevant dialogue"/>
    <n v="0.42857142857142855"/>
    <s v="Demonstrates awareness of communication skills in group dialogue moments"/>
    <x v="1"/>
    <x v="1"/>
    <s v="BA - Dance history 13. Reflection Permanent"/>
    <n v="20"/>
    <n v="10"/>
    <n v="0.3"/>
    <x v="2"/>
  </r>
  <r>
    <s v="Bachelor Dance"/>
    <x v="0"/>
    <s v="BA - Portfolio 1"/>
    <n v="3"/>
    <x v="3"/>
    <x v="9"/>
    <s v="critically reflects upon own artistic practice to situate and engage within diverse social and artistic contexts"/>
    <s v="PBADANS_LDP1.1"/>
    <s v="Reflects upon own position in the dance field"/>
    <n v="0.5"/>
    <s v="Reflects and questions own position in the dance field"/>
    <x v="5"/>
    <x v="0"/>
    <s v="BA - Portfolio 16. PortfolioProduct"/>
    <n v="60"/>
    <n v="20"/>
    <n v="0.6"/>
    <x v="2"/>
  </r>
  <r>
    <s v="Bachelor Dance"/>
    <x v="0"/>
    <s v="BA - Portfolio 1"/>
    <n v="3"/>
    <x v="3"/>
    <x v="9"/>
    <s v="critically reflects upon own artistic practice to situate and engage within diverse social and artistic contexts"/>
    <s v="PBADANS_LDP1.2"/>
    <s v="Observes, reflects on, writes and communicates about an artistic creation"/>
    <n v="0.5"/>
    <s v="Demonstrates capacity to observe, reflect on, write and communicate about an artistic creation"/>
    <x v="5"/>
    <x v="0"/>
    <s v="BA - Portfolio 16. PortfolioProduct"/>
    <n v="60"/>
    <n v="20"/>
    <n v="0.6"/>
    <x v="2"/>
  </r>
  <r>
    <s v="Bachelor Dance"/>
    <x v="0"/>
    <s v="BA - Portfolio 1"/>
    <n v="3"/>
    <x v="3"/>
    <x v="9"/>
    <s v="critically reflects upon own artistic practice to situate and engage within diverse social and artistic contexts"/>
    <s v="PBADANS_LDP1.3"/>
    <s v="Reflects on practice to gain an understanding of own potential"/>
    <n v="0.5"/>
    <s v="Demonstrates reflection and questioning of own practice in relation to potential"/>
    <x v="5"/>
    <x v="1"/>
    <s v="BA - Portfolio 16. PortfolioPermanent"/>
    <n v="40"/>
    <n v="13.333333333333334"/>
    <n v="0.4"/>
    <x v="2"/>
  </r>
  <r>
    <s v="Bachelor Dance"/>
    <x v="0"/>
    <s v="BA - Portfolio 1"/>
    <n v="3"/>
    <x v="3"/>
    <x v="10"/>
    <s v="investigates, digests and engages in current arts research"/>
    <s v="PBADANS_LDP1.4"/>
    <s v="Has a basic awareness of own artistic identity and research interests and begins to relate own vision to current arts research"/>
    <n v="0.5"/>
    <s v="Demonstrates awareness of current arts research and relationship to own interests"/>
    <x v="5"/>
    <x v="1"/>
    <s v="BA - Portfolio 16. PortfolioPermanent"/>
    <n v="40"/>
    <n v="13.333333333333334"/>
    <n v="0.4"/>
    <x v="2"/>
  </r>
  <r>
    <s v="Bachelor Dance"/>
    <x v="0"/>
    <s v="BA - Portfolio 1"/>
    <n v="3"/>
    <x v="1"/>
    <x v="4"/>
    <s v="uses relevant skills to communicate and dialogue with diverse target groups"/>
    <s v="PBADANS_LDP1.5"/>
    <s v="Knows the difference between a personal, subjective and objective, analytical writing style"/>
    <n v="0.5"/>
    <s v="Demonstrates knowledge concerning the difference between a personal, subjective and objective, analytical writing style"/>
    <x v="5"/>
    <x v="0"/>
    <s v="BA - Portfolio 16. PortfolioProduct"/>
    <n v="60"/>
    <n v="20"/>
    <n v="0.6"/>
    <x v="2"/>
  </r>
  <r>
    <s v="Bachelor Dance"/>
    <x v="0"/>
    <s v="BA - Portfolio 1"/>
    <n v="3"/>
    <x v="1"/>
    <x v="4"/>
    <s v="uses relevant skills to communicate and dialogue with diverse target groups"/>
    <s v="PBADANS_LDP1.6"/>
    <s v="Can enter into a critical and constructive dialogue with peers about artistic research"/>
    <n v="0.5"/>
    <s v="Can enter into a critical and constructive dialogue with peers about artistic research"/>
    <x v="5"/>
    <x v="1"/>
    <s v="BA - Portfolio 16. PortfolioPermanent"/>
    <n v="40"/>
    <n v="13.333333333333334"/>
    <n v="0.4"/>
    <x v="2"/>
  </r>
  <r>
    <s v="Bachelor Dance"/>
    <x v="1"/>
    <s v="BA - Dance Training 2"/>
    <n v="15"/>
    <x v="0"/>
    <x v="0"/>
    <s v="embodies a wide range of dance skills"/>
    <s v="PBADANS_LDDT2.1"/>
    <s v="Acquires physical understanding of the concepts required for each dance technique explored    "/>
    <n v="0.78947368421052633"/>
    <s v="Demonstrates an acquisition of a physical understanding of the concepts required for each dance technique explored"/>
    <x v="0"/>
    <x v="0"/>
    <s v="BA - Dance Training 22. Artistic skillsProduct"/>
    <n v="45"/>
    <n v="4.5"/>
    <n v="0.67500000000000004"/>
    <x v="0"/>
  </r>
  <r>
    <s v="Bachelor Dance"/>
    <x v="1"/>
    <s v="BA - Dance Training 2"/>
    <n v="15"/>
    <x v="0"/>
    <x v="0"/>
    <s v="embodies a wide range of dance skills"/>
    <s v="PBADANS_LDDT2.2"/>
    <s v="Acquires physical understanding of the concepts required for each dance technique explored    "/>
    <n v="0.78947368421052633"/>
    <s v="Utilises efficient alignment and placement"/>
    <x v="0"/>
    <x v="0"/>
    <s v="BA - Dance Training 22. Artistic skillsProduct"/>
    <n v="45"/>
    <n v="4.5"/>
    <n v="0.67500000000000004"/>
    <x v="0"/>
  </r>
  <r>
    <s v="Bachelor Dance"/>
    <x v="1"/>
    <s v="BA - Dance Training 2"/>
    <n v="15"/>
    <x v="0"/>
    <x v="0"/>
    <s v="embodies a wide range of dance skills"/>
    <s v="PBADANS_LDDT2.3"/>
    <s v="Acquires physical understanding of the concepts required for each dance technique explored    "/>
    <n v="0.78947368421052633"/>
    <s v="Demonstrates an attainment of physical and technical strength required for sustained physicality"/>
    <x v="0"/>
    <x v="0"/>
    <s v="BA - Dance Training 22. Artistic skillsProduct"/>
    <n v="45"/>
    <n v="4.5"/>
    <n v="0.67500000000000004"/>
    <x v="0"/>
  </r>
  <r>
    <s v="Bachelor Dance"/>
    <x v="1"/>
    <s v="BA - Dance Training 2"/>
    <n v="15"/>
    <x v="0"/>
    <x v="0"/>
    <s v="embodies a wide range of dance skills"/>
    <s v="PBADANS_LDDT2.4"/>
    <s v="Acquires physical understanding of the concepts required for each dance technique explored    "/>
    <n v="0.78947368421052633"/>
    <s v="Embodies a clarity in body organisation in relation to core, extremities and support"/>
    <x v="0"/>
    <x v="0"/>
    <s v="BA - Dance Training 22. Artistic skillsProduct"/>
    <n v="45"/>
    <n v="4.5"/>
    <n v="0.67500000000000004"/>
    <x v="0"/>
  </r>
  <r>
    <s v="Bachelor Dance"/>
    <x v="1"/>
    <s v="BA - Dance Training 2"/>
    <n v="15"/>
    <x v="0"/>
    <x v="0"/>
    <s v="embodies a wide range of dance skills"/>
    <s v="PBADANS_LDDT2.5"/>
    <s v="Acquires an intellectual understanding of the concepts required for each dance technique explored    "/>
    <n v="0.78947368421052633"/>
    <s v="Demonstrates an acquisition of an intellectual understanding of the concepts required for each dance technique explored"/>
    <x v="0"/>
    <x v="0"/>
    <s v="BA - Dance Training 22. Artistic skillsProduct"/>
    <n v="45"/>
    <n v="4.5"/>
    <n v="0.67500000000000004"/>
    <x v="0"/>
  </r>
  <r>
    <s v="Bachelor Dance"/>
    <x v="1"/>
    <s v="BA - Dance Training 2"/>
    <n v="15"/>
    <x v="0"/>
    <x v="0"/>
    <s v="embodies a wide range of dance skills"/>
    <s v="PBADANS_LDDT2.6"/>
    <s v="Embodies the propositions from each teacher at an evolving level"/>
    <n v="0.78947368421052633"/>
    <s v="Demonstrates embodiment of the propositions from each teacher at an evolving level"/>
    <x v="0"/>
    <x v="0"/>
    <s v="BA - Dance Training 22. Artistic skillsProduct"/>
    <n v="45"/>
    <n v="4.5"/>
    <n v="0.67500000000000004"/>
    <x v="0"/>
  </r>
  <r>
    <s v="Bachelor Dance"/>
    <x v="1"/>
    <s v="BA - Dance Training 2"/>
    <n v="15"/>
    <x v="0"/>
    <x v="0"/>
    <s v="embodies a wide range of dance skills"/>
    <s v="PBADANS_LDDT2.7"/>
    <s v="Exhibits clarity in spatial awareness and projection within and outside the body"/>
    <n v="0.78947368421052633"/>
    <s v="Demonstrates spatial awareness and projection within and outside the body"/>
    <x v="0"/>
    <x v="0"/>
    <s v="BA - Dance Training 22. Artistic skillsProduct"/>
    <n v="45"/>
    <n v="4.5"/>
    <n v="0.67500000000000004"/>
    <x v="0"/>
  </r>
  <r>
    <s v="Bachelor Dance"/>
    <x v="1"/>
    <s v="BA - Dance Training 2"/>
    <n v="15"/>
    <x v="0"/>
    <x v="0"/>
    <s v="embodies a wide range of dance skills"/>
    <s v="PBADANS_LDDT2.8"/>
    <s v="Determines appropriate dynamic use to reach expressive requirements of movement material"/>
    <n v="0.78947368421052633"/>
    <s v="Exhibits a range of dynamics to explore performativity within class material"/>
    <x v="0"/>
    <x v="0"/>
    <s v="BA - Dance Training 22. Artistic skillsProduct"/>
    <n v="45"/>
    <n v="4.5"/>
    <n v="0.67500000000000004"/>
    <x v="0"/>
  </r>
  <r>
    <s v="Bachelor Dance"/>
    <x v="1"/>
    <s v="BA - Dance Training 2"/>
    <n v="15"/>
    <x v="0"/>
    <x v="0"/>
    <s v="embodies a wide range of dance skills"/>
    <s v="PBADANS_LDDT2.9"/>
    <s v="Selects appropriate use of muscle tension, release and breath for movement propositions"/>
    <n v="0.78947368421052633"/>
    <s v="Employs appropriate use of muscle tension, release and breath for movement propositions"/>
    <x v="0"/>
    <x v="0"/>
    <s v="BA - Dance Training 22. Artistic skillsProduct"/>
    <n v="45"/>
    <n v="4.5"/>
    <n v="0.67500000000000004"/>
    <x v="0"/>
  </r>
  <r>
    <s v="Bachelor Dance"/>
    <x v="1"/>
    <s v="BA - Dance Training 2"/>
    <n v="15"/>
    <x v="0"/>
    <x v="0"/>
    <s v="embodies a wide range of dance skills"/>
    <s v="PBADANS_LDDT2.10"/>
    <s v="Incorporates relevant musicality, phrasing and impulse within movement phrases"/>
    <n v="0.78947368421052633"/>
    <s v="Demonstrates an understanding of musicality, phrasing and impulse within movement phrases"/>
    <x v="0"/>
    <x v="0"/>
    <s v="BA - Dance Training 22. Artistic skillsProduct"/>
    <n v="45"/>
    <n v="4.5"/>
    <n v="0.67500000000000004"/>
    <x v="0"/>
  </r>
  <r>
    <s v="Bachelor Dance"/>
    <x v="1"/>
    <s v="BA - Dance Training 2"/>
    <n v="15"/>
    <x v="0"/>
    <x v="0"/>
    <s v="embodies a wide range of dance skills"/>
    <s v="PBADANS_LDDT2.11"/>
    <s v="Critically reflects and processes feedback from self, peers and teachers"/>
    <n v="0.78947368421052633"/>
    <s v="Critically reflects and processes feedback from self, peers and teachers"/>
    <x v="1"/>
    <x v="1"/>
    <s v="BA - Dance Training 23. Reflection Permanent"/>
    <n v="10"/>
    <n v="10"/>
    <n v="1.5"/>
    <x v="1"/>
  </r>
  <r>
    <s v="Bachelor Dance"/>
    <x v="1"/>
    <s v="BA - Dance Training 2"/>
    <n v="15"/>
    <x v="0"/>
    <x v="1"/>
    <s v="invests in diverse physical practices to support mind-body awareness and connection"/>
    <s v="PBADANS_LDDT2.12"/>
    <s v="Invests in all techniques offered regardless of the ease or challenge confronted"/>
    <n v="0.78947368421052633"/>
    <s v="Demonstrates investment in all techniques offered regardless of the ease or challenge confronted"/>
    <x v="0"/>
    <x v="1"/>
    <s v="BA - Dance Training 22. Artistic skillsPermanent"/>
    <n v="45"/>
    <n v="5.625"/>
    <n v="0.84375"/>
    <x v="2"/>
  </r>
  <r>
    <s v="Bachelor Dance"/>
    <x v="1"/>
    <s v="BA - Dance Training 2"/>
    <n v="15"/>
    <x v="0"/>
    <x v="1"/>
    <s v="invests in diverse physical practices to support mind-body awareness and connection"/>
    <s v="PBADANS_LDDT2.13"/>
    <s v="Identifies and refines mind and body connections with each movement technique studied"/>
    <n v="0.78947368421052633"/>
    <s v="Exhibits mind and body connections with each movement technique studied"/>
    <x v="0"/>
    <x v="1"/>
    <s v="BA - Dance Training 22. Artistic skillsPermanent"/>
    <n v="45"/>
    <n v="5.625"/>
    <n v="0.84375"/>
    <x v="2"/>
  </r>
  <r>
    <s v="Bachelor Dance"/>
    <x v="1"/>
    <s v="BA - Dance Training 2"/>
    <n v="15"/>
    <x v="0"/>
    <x v="1"/>
    <s v="invests in diverse physical practices to support mind-body awareness and connection"/>
    <s v="PBADANS_LDDT2.14"/>
    <s v="Critically reflects on own practice to extend potential and recognise individuality"/>
    <n v="0.78947368421052633"/>
    <s v="Challenges own potential"/>
    <x v="0"/>
    <x v="1"/>
    <s v="BA - Dance Training 22. Artistic skillsPermanent"/>
    <n v="45"/>
    <n v="5.625"/>
    <n v="0.84375"/>
    <x v="2"/>
  </r>
  <r>
    <s v="Bachelor Dance"/>
    <x v="1"/>
    <s v="BA - Dance Training 2"/>
    <n v="15"/>
    <x v="0"/>
    <x v="1"/>
    <s v="invests in diverse physical practices to support mind-body awareness and connection"/>
    <s v="PBADANS_LDDT2.15"/>
    <s v="Employs intrinsic motivation to challenge and extend personal boundaries"/>
    <n v="0.78947368421052633"/>
    <s v="Demonstrates intrinsic motivation to challenge personal boundaries"/>
    <x v="0"/>
    <x v="1"/>
    <s v="BA - Dance Training 22. Artistic skillsPermanent"/>
    <n v="45"/>
    <n v="5.625"/>
    <n v="0.84375"/>
    <x v="2"/>
  </r>
  <r>
    <s v="Bachelor Dance"/>
    <x v="1"/>
    <s v="BA - Dance Training 2"/>
    <n v="15"/>
    <x v="0"/>
    <x v="2"/>
    <s v="broadly integrates skills and knowledge in order to develop a sustainable dance practice"/>
    <s v="PBADANS_LDDT2.16"/>
    <s v="Analyses and reflects on the possibilities of own body and works wisely with these potentials and limitations"/>
    <n v="0.78947368421052633"/>
    <s v="Works efficiently with the potentials and limitations of own body"/>
    <x v="0"/>
    <x v="1"/>
    <s v="BA - Dance Training 22. Artistic skillsPermanent"/>
    <n v="45"/>
    <n v="5.625"/>
    <n v="0.84375"/>
    <x v="2"/>
  </r>
  <r>
    <s v="Bachelor Dance"/>
    <x v="1"/>
    <s v="BA - Dance Training 2"/>
    <n v="15"/>
    <x v="0"/>
    <x v="2"/>
    <s v="broadly integrates skills and knowledge in order to develop a sustainable dance practice"/>
    <s v="PBADANS_LDDT2.17"/>
    <s v="Integrates and analyses knowledge of taught techniques and other courses in the curriculum to enhance understanding and embodiment"/>
    <n v="0.78947368421052633"/>
    <s v="Demonstrates through physical and verbal dialogue an integration of information between courses"/>
    <x v="0"/>
    <x v="1"/>
    <s v="BA - Dance Training 22. Artistic skillsPermanent"/>
    <n v="45"/>
    <n v="5.625"/>
    <n v="0.84375"/>
    <x v="2"/>
  </r>
  <r>
    <s v="Bachelor Dance"/>
    <x v="1"/>
    <s v="BA - Dance Training 2"/>
    <n v="15"/>
    <x v="0"/>
    <x v="2"/>
    <s v="broadly integrates skills and knowledge in order to develop a sustainable dance practice"/>
    <s v="PBADANS_LDDT2.18"/>
    <s v="Utilises a problem solving attitude to work with challenges within a technique"/>
    <n v="0.78947368421052633"/>
    <s v="Utilises a problem solving attitude to work with challenges within a technique"/>
    <x v="0"/>
    <x v="1"/>
    <s v="BA - Dance Training 22. Artistic skillsPermanent"/>
    <n v="45"/>
    <n v="5.625"/>
    <n v="0.84375"/>
    <x v="2"/>
  </r>
  <r>
    <s v="Bachelor Dance"/>
    <x v="1"/>
    <s v="BA - Dance Training 2"/>
    <n v="15"/>
    <x v="0"/>
    <x v="2"/>
    <s v="broadly integrates skills and knowledge in order to develop a sustainable dance practice"/>
    <s v="PBADANS_LDDT2.19"/>
    <s v="Utilises a problem solving attitude to work with challenges within a technique"/>
    <n v="0.78947368421052633"/>
    <s v="Demonstrates freedom within complex material"/>
    <x v="0"/>
    <x v="1"/>
    <s v="BA - Dance Training 22. Artistic skillsPermanent"/>
    <n v="45"/>
    <n v="5.625"/>
    <n v="0.84375"/>
    <x v="2"/>
  </r>
  <r>
    <s v="Bachelor Dance"/>
    <x v="1"/>
    <s v="BA - Complementary training 2"/>
    <n v="9"/>
    <x v="0"/>
    <x v="0"/>
    <s v="embodies a wide range of dance skills"/>
    <s v="PBADANS_LDCT2.1"/>
    <s v="Embodies material at an evolving level in each discipline studied"/>
    <n v="0.75"/>
    <s v="Demonstrates embodiment of material at an evolving level in each discipline studied"/>
    <x v="0"/>
    <x v="1"/>
    <s v="BA - Complementary training 22. Artistic skillsPermanent"/>
    <n v="60"/>
    <n v="10"/>
    <n v="0.9"/>
    <x v="2"/>
  </r>
  <r>
    <s v="Bachelor Dance"/>
    <x v="1"/>
    <s v="BA - Complementary training 2"/>
    <n v="9"/>
    <x v="0"/>
    <x v="0"/>
    <s v="embodies a wide range of dance skills"/>
    <s v="PBADANS_LDCT2.2"/>
    <s v="Critically reflects and processes feedback from self, peers and teachers"/>
    <n v="0.75"/>
    <s v="Critically reflects and processes feedback from self, peers and teachers"/>
    <x v="1"/>
    <x v="1"/>
    <s v="BA - Complementary training 23. Reflection Permanent"/>
    <n v="20"/>
    <n v="6.666666666666667"/>
    <n v="0.6"/>
    <x v="1"/>
  </r>
  <r>
    <s v="Bachelor Dance"/>
    <x v="1"/>
    <s v="BA - Complementary training 2"/>
    <n v="9"/>
    <x v="0"/>
    <x v="1"/>
    <s v="invests in diverse physical practices to support mind-body awareness and connection"/>
    <s v="PBADANS_LDCT2.3"/>
    <s v="Invests fully and actively participates in each discipline studied "/>
    <n v="0.75"/>
    <s v="Demonstrates full investment and active participation in each discipline studied "/>
    <x v="0"/>
    <x v="1"/>
    <s v="BA - Complementary training 22. Artistic skillsPermanent"/>
    <n v="60"/>
    <n v="10"/>
    <n v="0.9"/>
    <x v="2"/>
  </r>
  <r>
    <s v="Bachelor Dance"/>
    <x v="1"/>
    <s v="BA - Complementary training 2"/>
    <n v="9"/>
    <x v="0"/>
    <x v="1"/>
    <s v="invests in diverse physical practices to support mind-body awareness and connection"/>
    <s v="PBADANS_LDCT2.4"/>
    <s v="Explores the relevance of each body of knowledge to investigate personal connectivity "/>
    <n v="0.75"/>
    <s v="Actively engages in each body of knowledge to explore personal connectivity and relevance"/>
    <x v="0"/>
    <x v="1"/>
    <s v="BA - Complementary training 22. Artistic skillsPermanent"/>
    <n v="60"/>
    <n v="10"/>
    <n v="0.9"/>
    <x v="2"/>
  </r>
  <r>
    <s v="Bachelor Dance"/>
    <x v="1"/>
    <s v="BA - Complementary training 2"/>
    <n v="9"/>
    <x v="0"/>
    <x v="2"/>
    <s v="broadly integrates skills and knowledge in order to develop a sustainable dance practice"/>
    <s v="PBADANS_LDCT2.5"/>
    <s v="Analyses and explores personal capacities to flexibly realise material and suitably adapt for own unique individuality"/>
    <n v="0.75"/>
    <s v="Demonstrates awareness of own individuality and capacities"/>
    <x v="0"/>
    <x v="1"/>
    <s v="BA - Complementary training 22. Artistic skillsPermanent"/>
    <n v="60"/>
    <n v="10"/>
    <n v="0.9"/>
    <x v="2"/>
  </r>
  <r>
    <s v="Bachelor Dance"/>
    <x v="1"/>
    <s v="BA - Complementary training 2"/>
    <n v="9"/>
    <x v="0"/>
    <x v="2"/>
    <s v="broadly integrates skills and knowledge in order to develop a sustainable dance practice"/>
    <s v="PBADANS_LDCT2.6"/>
    <s v="Integrates knowledge to maintain a healthy body and mind for long term sustainability"/>
    <n v="0.75"/>
    <s v="Communicates an understanding of the importance of a range of physical practices to support long term health"/>
    <x v="0"/>
    <x v="1"/>
    <s v="BA - Complementary training 22. Artistic skillsPermanent"/>
    <n v="60"/>
    <n v="10"/>
    <n v="0.9"/>
    <x v="2"/>
  </r>
  <r>
    <s v="Bachelor Dance"/>
    <x v="1"/>
    <s v="BA - Complementary training 2"/>
    <n v="9"/>
    <x v="0"/>
    <x v="2"/>
    <s v="broadly integrates skills and knowledge in order to develop a sustainable dance practice"/>
    <s v="PBADANS_LDCT2.7"/>
    <s v="Understands muscle function, adaptation and movement efficiency in dance training and incorporates individual needs"/>
    <n v="0.75"/>
    <s v="Illustrates an understanding of muscle function, adaptation and movement efficiency in dance training and recognises individual needs"/>
    <x v="2"/>
    <x v="1"/>
    <s v="BA - Complementary training 21. KnowledgePermanent"/>
    <n v="20"/>
    <n v="6.666666666666667"/>
    <n v="0.6"/>
    <x v="2"/>
  </r>
  <r>
    <s v="Bachelor Dance"/>
    <x v="1"/>
    <s v="BA - Complementary training 2"/>
    <n v="9"/>
    <x v="0"/>
    <x v="2"/>
    <s v="broadly integrates skills and knowledge in order to develop a sustainable dance practice"/>
    <s v="PBADANS_LDCT2.8"/>
    <s v="Reflects upon how different classes interconnect and incorporates this knowledge to invest in the practice"/>
    <n v="0.75"/>
    <s v="Discusses how different classes interconnect and incorporates findings throughout own practice"/>
    <x v="1"/>
    <x v="1"/>
    <s v="BA - Complementary training 23. Reflection Permanent"/>
    <n v="20"/>
    <n v="6.666666666666667"/>
    <n v="0.6"/>
    <x v="1"/>
  </r>
  <r>
    <s v="Bachelor Dance"/>
    <x v="1"/>
    <s v="BA - Complementary training 2"/>
    <n v="9"/>
    <x v="0"/>
    <x v="2"/>
    <s v="broadly integrates skills and knowledge in order to develop a sustainable dance practice"/>
    <s v="PBADANS_LDCT2.9"/>
    <s v="Defines individual goals and adapts physical needs for training own body"/>
    <n v="0.75"/>
    <s v="Defines individual goals and adapts physical needs for training own body"/>
    <x v="1"/>
    <x v="1"/>
    <s v="BA - Complementary training 23. Reflection Permanent"/>
    <n v="20"/>
    <n v="6.666666666666667"/>
    <n v="0.6"/>
    <x v="1"/>
  </r>
  <r>
    <s v="Bachelor Dance"/>
    <x v="1"/>
    <s v="BA - Complementary training 2"/>
    <n v="9"/>
    <x v="1"/>
    <x v="3"/>
    <s v="uses relevant social and group dynamics skills to contribute to, share and take responsibility in diverse group settings"/>
    <s v="PBADANS_LDCT2.10"/>
    <s v="Demonstrates required flexibility and extends creativity while working with diverse practices and bodies and in diverse environments"/>
    <n v="0.75"/>
    <s v="Demonstrates flexibility and creativity while working with diverse practices and bodies and in diverse environments"/>
    <x v="0"/>
    <x v="1"/>
    <s v="BA - Complementary training 22. Artistic skillsPermanent"/>
    <n v="60"/>
    <n v="10"/>
    <n v="0.9"/>
    <x v="2"/>
  </r>
  <r>
    <s v="Bachelor Dance"/>
    <x v="1"/>
    <s v="BA - Complementary training 2"/>
    <n v="9"/>
    <x v="1"/>
    <x v="4"/>
    <s v="uses relevant skills to communicate and dialogue with diverse target groups"/>
    <s v="PBADANS_LDCT2.11"/>
    <s v="Critically reflects upon each body of knowledge in order to cultivate relevant discourse in diverse settings"/>
    <n v="0.75"/>
    <s v="Stimulates discourse in diverse environments in relation to each body of knowledge"/>
    <x v="2"/>
    <x v="1"/>
    <s v="BA - Complementary training 21. KnowledgePermanent"/>
    <n v="20"/>
    <n v="6.666666666666667"/>
    <n v="0.6"/>
    <x v="2"/>
  </r>
  <r>
    <s v="Bachelor Dance"/>
    <x v="1"/>
    <s v="BA - Complementary training 2"/>
    <n v="9"/>
    <x v="1"/>
    <x v="4"/>
    <s v="uses relevant skills to communicate and dialogue with diverse target groups"/>
    <s v="PBADANS_LDCT2.12"/>
    <s v="Cultivates articulacy when discussing movement in physical language, spoken and written word"/>
    <n v="0.75"/>
    <s v="Demonstrates articulacy and vocabulary awareness when discussing movement in physical language, spoken and written word"/>
    <x v="2"/>
    <x v="1"/>
    <s v="BA - Complementary training 21. KnowledgePermanent"/>
    <n v="20"/>
    <n v="6.666666666666667"/>
    <n v="0.6"/>
    <x v="2"/>
  </r>
  <r>
    <s v="Bachelor Dance"/>
    <x v="1"/>
    <s v="BA - Production practice 2"/>
    <n v="9"/>
    <x v="0"/>
    <x v="0"/>
    <s v="embodies a wide range of dance skills"/>
    <s v="PBADANS_LDPP2.1"/>
    <s v="Embodies the movement propositions of a teacher/choreographer"/>
    <n v="0.52941176470588236"/>
    <s v="Embodies the movement propositions of a teacher/choreographer"/>
    <x v="0"/>
    <x v="0"/>
    <s v="BA - Production practice 22. Artistic skillsProduct"/>
    <n v="30"/>
    <n v="10"/>
    <n v="0.9"/>
    <x v="0"/>
  </r>
  <r>
    <s v="Bachelor Dance"/>
    <x v="1"/>
    <s v="BA - Production practice 2"/>
    <n v="9"/>
    <x v="0"/>
    <x v="0"/>
    <s v="embodies a wide range of dance skills"/>
    <s v="PBADANS_LDPP2.2"/>
    <s v="Develops and incorporates dance technical- and performative skills during process and performance"/>
    <n v="0.52941176470588236"/>
    <s v="Incorporates dance technical and performative skills from other courses into creative product"/>
    <x v="0"/>
    <x v="0"/>
    <s v="BA - Production practice 22. Artistic skillsProduct"/>
    <n v="30"/>
    <n v="10"/>
    <n v="0.9"/>
    <x v="0"/>
  </r>
  <r>
    <s v="Bachelor Dance"/>
    <x v="1"/>
    <s v="BA - Production practice 2"/>
    <n v="9"/>
    <x v="0"/>
    <x v="0"/>
    <s v="embodies a wide range of dance skills"/>
    <s v="PBADANS_LDPP2.3"/>
    <s v="Develops and incorporates dance technical- and performative skills during process and performance"/>
    <n v="0.52941176470588236"/>
    <s v="Demonstrates spatial awareness as an individual in relation to a group"/>
    <x v="0"/>
    <x v="0"/>
    <s v="BA - Production practice 22. Artistic skillsProduct"/>
    <n v="30"/>
    <n v="10"/>
    <n v="0.9"/>
    <x v="0"/>
  </r>
  <r>
    <s v="Bachelor Dance"/>
    <x v="1"/>
    <s v="BA - Production practice 2"/>
    <n v="9"/>
    <x v="2"/>
    <x v="5"/>
    <s v="engages in, interprets, translates and performs creative dance projects"/>
    <s v="PBADANS_LDPP2.4"/>
    <s v="Performs material with the relevant intention and expression"/>
    <n v="0.52941176470588236"/>
    <s v="Performs material with the relevant intention and expression"/>
    <x v="3"/>
    <x v="1"/>
    <s v="BA - Production practice 24. Artistic practicePermanent"/>
    <n v="30"/>
    <n v="3.75"/>
    <n v="0.33750000000000002"/>
    <x v="2"/>
  </r>
  <r>
    <s v="Bachelor Dance"/>
    <x v="1"/>
    <s v="BA - Production practice 2"/>
    <n v="9"/>
    <x v="2"/>
    <x v="5"/>
    <s v="engages in, interprets, translates and performs creative dance projects"/>
    <s v="PBADANS_LDPP2.5"/>
    <s v="Presents the work in resonance with original form, content and own performativity"/>
    <n v="0.52941176470588236"/>
    <s v="Performs the work in resonance with original form, content and own performativity"/>
    <x v="3"/>
    <x v="1"/>
    <s v="BA - Production practice 24. Artistic practicePermanent"/>
    <n v="30"/>
    <n v="3.75"/>
    <n v="0.33750000000000002"/>
    <x v="2"/>
  </r>
  <r>
    <s v="Bachelor Dance"/>
    <x v="1"/>
    <s v="BA - Production practice 2"/>
    <n v="9"/>
    <x v="2"/>
    <x v="5"/>
    <s v="engages in, interprets, translates and performs creative dance projects"/>
    <s v="PBADANS_LDPP2.6"/>
    <s v="Invests in experiencing and exploring a diversity of artistic visions"/>
    <n v="0.52941176470588236"/>
    <s v="Demonstrates full investment in exploring the diversity of artistic visions"/>
    <x v="3"/>
    <x v="1"/>
    <s v="BA - Production practice 24. Artistic practicePermanent"/>
    <n v="30"/>
    <n v="3.75"/>
    <n v="0.33750000000000002"/>
    <x v="2"/>
  </r>
  <r>
    <s v="Bachelor Dance"/>
    <x v="1"/>
    <s v="BA - Production practice 2"/>
    <n v="9"/>
    <x v="2"/>
    <x v="5"/>
    <s v="engages in, interprets, translates and performs creative dance projects"/>
    <s v="PBADANS_LDPP2.7"/>
    <s v="Reflects on the broader artistic context of the choreography/choreographer"/>
    <n v="0.52941176470588236"/>
    <s v="Articulates an awareness of the broader artistic context of a choreography/choreographer"/>
    <x v="1"/>
    <x v="1"/>
    <s v="BA - Production practice 23. Reflection Permanent"/>
    <n v="10"/>
    <n v="5"/>
    <n v="0.45"/>
    <x v="2"/>
  </r>
  <r>
    <s v="Bachelor Dance"/>
    <x v="1"/>
    <s v="BA - Production practice 2"/>
    <n v="9"/>
    <x v="2"/>
    <x v="5"/>
    <s v="engages in, interprets, translates and performs creative dance projects"/>
    <s v="PBADANS_LDPP2.8"/>
    <s v="Analyses and processes a diversity of movement propositions, compositional ideas and methodologies linked to the style and vision of a choreographer"/>
    <n v="0.52941176470588236"/>
    <s v="Can analyse and process a diversity of movement propositions, compositional ideas and working methods linked to the style and vision of the choreographer"/>
    <x v="3"/>
    <x v="1"/>
    <s v="BA - Production practice 24. Artistic practicePermanent"/>
    <n v="30"/>
    <n v="3.75"/>
    <n v="0.33750000000000002"/>
    <x v="2"/>
  </r>
  <r>
    <s v="Bachelor Dance"/>
    <x v="1"/>
    <s v="BA - Production practice 2"/>
    <n v="9"/>
    <x v="2"/>
    <x v="5"/>
    <s v="engages in, interprets, translates and performs creative dance projects"/>
    <s v="PBADANS_LDPP2.9"/>
    <s v="Analyses and processes a diversity of movement propositions, compositional ideas and methodologies linked to the style and vision of a choreographer"/>
    <n v="0.52941176470588236"/>
    <s v="Where required, creates own material based on specific assignments"/>
    <x v="3"/>
    <x v="1"/>
    <s v="BA - Production practice 24. Artistic practicePermanent"/>
    <n v="30"/>
    <n v="3.75"/>
    <n v="0.33750000000000002"/>
    <x v="2"/>
  </r>
  <r>
    <s v="Bachelor Dance"/>
    <x v="1"/>
    <s v="BA - Production practice 2"/>
    <n v="9"/>
    <x v="2"/>
    <x v="5"/>
    <s v="engages in, interprets, translates and performs creative dance projects"/>
    <s v="PBADANS_LDPP2.10"/>
    <s v="Analyses and processes a diversity of movement propositions, compositional ideas and methodologies linked to the style and vision of a choreographer"/>
    <n v="0.52941176470588236"/>
    <s v="Can attend to both macro and micro details of a creative process"/>
    <x v="3"/>
    <x v="1"/>
    <s v="BA - Production practice 24. Artistic practicePermanent"/>
    <n v="30"/>
    <n v="3.75"/>
    <n v="0.33750000000000002"/>
    <x v="2"/>
  </r>
  <r>
    <s v="Bachelor Dance"/>
    <x v="1"/>
    <s v="BA - Production practice 2"/>
    <n v="9"/>
    <x v="2"/>
    <x v="5"/>
    <s v="engages in, interprets, translates and performs creative dance projects"/>
    <s v="PBADANS_LDPP2.11"/>
    <s v="Investigates a personal connection to the form and content of the work"/>
    <n v="0.52941176470588236"/>
    <s v="Demonstrates an investigation of a personal connection to the form and content of the work"/>
    <x v="3"/>
    <x v="1"/>
    <s v="BA - Production practice 24. Artistic practicePermanent"/>
    <n v="30"/>
    <n v="3.75"/>
    <n v="0.33750000000000002"/>
    <x v="2"/>
  </r>
  <r>
    <s v="Bachelor Dance"/>
    <x v="1"/>
    <s v="BA - Production practice 2"/>
    <n v="9"/>
    <x v="2"/>
    <x v="5"/>
    <s v="engages in, interprets, translates and performs creative dance projects"/>
    <s v="PBADANS_LDPP2.12"/>
    <s v="Critically reflects and processes feedback from self, peers and teachers"/>
    <n v="0.52941176470588236"/>
    <s v="Is open to reflect and process feedback from self, peers and teachers"/>
    <x v="1"/>
    <x v="1"/>
    <s v="BA - Production practice 23. Reflection Permanent"/>
    <n v="10"/>
    <n v="5"/>
    <n v="0.45"/>
    <x v="2"/>
  </r>
  <r>
    <s v="Bachelor Dance"/>
    <x v="1"/>
    <s v="BA - Production practice 2"/>
    <n v="9"/>
    <x v="2"/>
    <x v="6"/>
    <s v="interacts and collaborates with other disciplines and practices"/>
    <s v="PBADANS_LDPP2.13"/>
    <s v="Investigates, embodies and integrates skills from other courses in the execution and exploration of repertoire and creations"/>
    <n v="0.52941176470588236"/>
    <s v="Investigates, embodies and integrates skills from other courses in the execution and exploration of repertoire and creations"/>
    <x v="3"/>
    <x v="1"/>
    <s v="BA - Production practice 24. Artistic practicePermanent"/>
    <n v="30"/>
    <n v="3.75"/>
    <n v="0.33750000000000002"/>
    <x v="2"/>
  </r>
  <r>
    <s v="Bachelor Dance"/>
    <x v="1"/>
    <s v="BA - Production practice 2"/>
    <n v="9"/>
    <x v="1"/>
    <x v="3"/>
    <s v="uses relevant social and group dynamics skills to contribute to, share and take responsibility in diverse group settings"/>
    <s v="PBADANS_LDPP2.14"/>
    <s v="Embraces independent and collective working methods to reach required result"/>
    <n v="0.52941176470588236"/>
    <s v="Works independently and collectively to reach required result"/>
    <x v="4"/>
    <x v="1"/>
    <s v="BA - Production practice 25. Project Permanent"/>
    <n v="30"/>
    <n v="7.5"/>
    <n v="0.67500000000000004"/>
    <x v="2"/>
  </r>
  <r>
    <s v="Bachelor Dance"/>
    <x v="1"/>
    <s v="BA - Production practice 2"/>
    <n v="9"/>
    <x v="1"/>
    <x v="3"/>
    <s v="uses relevant social and group dynamics skills to contribute to, share and take responsibility in diverse group settings"/>
    <s v="PBADANS_LDPP2.15"/>
    <s v="Manages the responsibility of functioning as an individual within a class group"/>
    <n v="0.52941176470588236"/>
    <s v="Demonstrates responsibility of functioning as an individual within a class group"/>
    <x v="4"/>
    <x v="1"/>
    <s v="BA - Production practice 25. Project Permanent"/>
    <n v="30"/>
    <n v="7.5"/>
    <n v="0.67500000000000004"/>
    <x v="2"/>
  </r>
  <r>
    <s v="Bachelor Dance"/>
    <x v="1"/>
    <s v="BA - Production practice 2"/>
    <n v="9"/>
    <x v="1"/>
    <x v="3"/>
    <s v="uses relevant social and group dynamics skills to contribute to, share and take responsibility in diverse group settings"/>
    <s v="PBADANS_LDPP2.16"/>
    <s v="Engages and contributes to collaborative settings"/>
    <n v="0.52941176470588236"/>
    <s v="Can effectively collaborate and contribute ideas in a creative process"/>
    <x v="4"/>
    <x v="1"/>
    <s v="BA - Production practice 25. Project Permanent"/>
    <n v="30"/>
    <n v="7.5"/>
    <n v="0.67500000000000004"/>
    <x v="2"/>
  </r>
  <r>
    <s v="Bachelor Dance"/>
    <x v="1"/>
    <s v="BA - Production practice 2"/>
    <n v="9"/>
    <x v="1"/>
    <x v="4"/>
    <s v="uses relevant skills to communicate and dialogue with diverse target groups"/>
    <s v="PBADANS_LDPP2.17"/>
    <s v="Can enter into a critical and constructive dialogue about an artistic process"/>
    <n v="0.52941176470588236"/>
    <s v="Participates in constructive dialogue concerning an artistic process and product"/>
    <x v="4"/>
    <x v="1"/>
    <s v="BA - Production practice 25. Project Permanent"/>
    <n v="30"/>
    <n v="7.5"/>
    <n v="0.67500000000000004"/>
    <x v="2"/>
  </r>
  <r>
    <s v="Bachelor Dance"/>
    <x v="1"/>
    <s v="BA - Composition/choreography 2"/>
    <n v="6"/>
    <x v="2"/>
    <x v="7"/>
    <s v="develops and expresses a personal voice within the conceptualisation and creation of own artistic work"/>
    <s v="PBADANS_LDC2.1"/>
    <s v="Utilises relevant compositional and choreographic devices to communicate an original intent"/>
    <n v="0.33333333333333331"/>
    <s v="Creates a site-specific solo that connects body in time and space"/>
    <x v="3"/>
    <x v="0"/>
    <s v="BA - Composition/choreography 24. Artistic practiceProduct"/>
    <n v="40"/>
    <n v="8"/>
    <n v="0.48"/>
    <x v="0"/>
  </r>
  <r>
    <s v="Bachelor Dance"/>
    <x v="1"/>
    <s v="BA - Composition/choreography 2"/>
    <n v="6"/>
    <x v="2"/>
    <x v="7"/>
    <s v="develops and expresses a personal voice within the conceptualisation and creation of own artistic work"/>
    <s v="PBADANS_LDC2.2"/>
    <s v="Utilises relevant compositional and choreographic devices to communicate an original intent"/>
    <n v="0.33333333333333331"/>
    <s v="Utilises relevant compositional and choreographic devices to reach artistic objective"/>
    <x v="3"/>
    <x v="0"/>
    <s v="BA - Composition/choreography 24. Artistic practiceProduct"/>
    <n v="40"/>
    <n v="8"/>
    <n v="0.48"/>
    <x v="0"/>
  </r>
  <r>
    <s v="Bachelor Dance"/>
    <x v="1"/>
    <s v="BA - Composition/choreography 2"/>
    <n v="6"/>
    <x v="2"/>
    <x v="7"/>
    <s v="develops and expresses a personal voice within the conceptualisation and creation of own artistic work"/>
    <s v="PBADANS_LDC2.3"/>
    <s v="Utilises relevant compositional and choreographic devices to communicate an original intent"/>
    <n v="0.33333333333333331"/>
    <s v="Selects relevant movement material to communicate an original intent"/>
    <x v="3"/>
    <x v="0"/>
    <s v="BA - Composition/choreography 24. Artistic practiceProduct"/>
    <n v="40"/>
    <n v="8"/>
    <n v="0.48"/>
    <x v="0"/>
  </r>
  <r>
    <s v="Bachelor Dance"/>
    <x v="1"/>
    <s v="BA - Composition/choreography 2"/>
    <n v="6"/>
    <x v="2"/>
    <x v="7"/>
    <s v="develops and expresses a personal voice within the conceptualisation and creation of own artistic work"/>
    <s v="PBADANS_LDC2.4"/>
    <s v="Utilises relevant compositional and choreographic devices to communicate an original intent"/>
    <n v="0.33333333333333331"/>
    <s v="Demonstrate a concept that links the movement and space as one entity"/>
    <x v="3"/>
    <x v="0"/>
    <s v="BA - Composition/choreography 24. Artistic practiceProduct"/>
    <n v="40"/>
    <n v="8"/>
    <n v="0.48"/>
    <x v="0"/>
  </r>
  <r>
    <s v="Bachelor Dance"/>
    <x v="1"/>
    <s v="BA - Composition/choreography 2"/>
    <n v="6"/>
    <x v="2"/>
    <x v="7"/>
    <s v="develops and expresses a personal voice within the conceptualisation and creation of own artistic work"/>
    <s v="PBADANS_LDC2.5"/>
    <s v="Utilises relevant compositional and choreographic devices to communicate an original intent"/>
    <n v="0.33333333333333331"/>
    <s v="Demonstrates an awareness and decision making in relation to Laban's Body, Effort, Shape and Space"/>
    <x v="3"/>
    <x v="0"/>
    <s v="BA - Composition/choreography 24. Artistic practiceProduct"/>
    <n v="40"/>
    <n v="8"/>
    <n v="0.48"/>
    <x v="0"/>
  </r>
  <r>
    <s v="Bachelor Dance"/>
    <x v="1"/>
    <s v="BA - Composition/choreography 2"/>
    <n v="6"/>
    <x v="2"/>
    <x v="7"/>
    <s v="develops and expresses a personal voice within the conceptualisation and creation of own artistic work"/>
    <s v="PBADANS_LDC2.6"/>
    <s v="Can identify own artistic voice and can articulate about its characteristics"/>
    <n v="0.33333333333333331"/>
    <s v="Can identify own artistic voice and can articulate about its characteristics"/>
    <x v="3"/>
    <x v="1"/>
    <s v="BA - Composition/choreography 24. Artistic practicePermanent"/>
    <n v="30"/>
    <n v="5"/>
    <n v="0.3"/>
    <x v="2"/>
  </r>
  <r>
    <s v="Bachelor Dance"/>
    <x v="1"/>
    <s v="BA - Composition/choreography 2"/>
    <n v="6"/>
    <x v="2"/>
    <x v="7"/>
    <s v="develops and expresses a personal voice within the conceptualisation and creation of own artistic work"/>
    <s v="PBADANS_LDC2.7"/>
    <s v="Can identify own artistic voice and can articulate about its characteristics"/>
    <n v="0.33333333333333331"/>
    <s v="Articulates self-reflection in a written report"/>
    <x v="1"/>
    <x v="0"/>
    <s v="BA - Composition/choreography 23. Reflection Product"/>
    <n v="10"/>
    <n v="10"/>
    <n v="0.6"/>
    <x v="2"/>
  </r>
  <r>
    <s v="Bachelor Dance"/>
    <x v="1"/>
    <s v="BA - Composition/choreography 2"/>
    <n v="6"/>
    <x v="2"/>
    <x v="7"/>
    <s v="develops and expresses a personal voice within the conceptualisation and creation of own artistic work"/>
    <s v="PBADANS_LDC2.8"/>
    <s v="Investigates and identifies personal movement and choreographic interest and aesthetic"/>
    <n v="0.33333333333333331"/>
    <s v="Investigates movement material to reflect on personal choreographic interest"/>
    <x v="3"/>
    <x v="1"/>
    <s v="BA - Composition/choreography 24. Artistic practicePermanent"/>
    <n v="30"/>
    <n v="5"/>
    <n v="0.3"/>
    <x v="2"/>
  </r>
  <r>
    <s v="Bachelor Dance"/>
    <x v="1"/>
    <s v="BA - Composition/choreography 2"/>
    <n v="6"/>
    <x v="2"/>
    <x v="7"/>
    <s v="develops and expresses a personal voice within the conceptualisation and creation of own artistic work"/>
    <s v="PBADANS_LDC2.9"/>
    <s v="Selects and applies appropriate tools for a task and an artistic process"/>
    <n v="0.33333333333333331"/>
    <s v="Selects and applies appropriate tools for a task and an artistic process "/>
    <x v="3"/>
    <x v="1"/>
    <s v="BA - Composition/choreography 24. Artistic practicePermanent"/>
    <n v="30"/>
    <n v="5"/>
    <n v="0.3"/>
    <x v="2"/>
  </r>
  <r>
    <s v="Bachelor Dance"/>
    <x v="1"/>
    <s v="BA - Composition/choreography 2"/>
    <n v="6"/>
    <x v="2"/>
    <x v="7"/>
    <s v="develops and expresses a personal voice within the conceptualisation and creation of own artistic work"/>
    <s v="PBADANS_LDC2.10"/>
    <s v="Selects and applies appropriate tools for a task and an artistic process"/>
    <n v="0.33333333333333331"/>
    <s v="Demonstrates a willingness to challenge oneself, take risks, reflect and respond"/>
    <x v="1"/>
    <x v="1"/>
    <s v="BA - Composition/choreography 23. Reflection Permanent"/>
    <n v="20"/>
    <n v="3.3333333333333335"/>
    <n v="0.2"/>
    <x v="1"/>
  </r>
  <r>
    <s v="Bachelor Dance"/>
    <x v="1"/>
    <s v="BA - Composition/choreography 2"/>
    <n v="6"/>
    <x v="2"/>
    <x v="7"/>
    <s v="develops and expresses a personal voice within the conceptualisation and creation of own artistic work"/>
    <s v="PBADANS_LDC2.11"/>
    <s v="Invests in the exploration of space, concept and material in the realisation of a solo "/>
    <n v="0.33333333333333331"/>
    <s v="Invests in the exploration of space, concept and material in the realisation of a solo "/>
    <x v="3"/>
    <x v="1"/>
    <s v="BA - Composition/choreography 24. Artistic practicePermanent"/>
    <n v="30"/>
    <n v="5"/>
    <n v="0.3"/>
    <x v="2"/>
  </r>
  <r>
    <s v="Bachelor Dance"/>
    <x v="1"/>
    <s v="BA - Composition/choreography 2"/>
    <n v="6"/>
    <x v="2"/>
    <x v="7"/>
    <s v="develops and expresses a personal voice within the conceptualisation and creation of own artistic work"/>
    <s v="PBADANS_LDC2.12"/>
    <s v="Demonstrates experiential and theoretical understanding of the different phases of a composition/choreographic process"/>
    <n v="0.33333333333333331"/>
    <s v="Demonstrates an understanding of the different phases of a composition/choreographic process"/>
    <x v="3"/>
    <x v="1"/>
    <s v="BA - Composition/choreography 24. Artistic practicePermanent"/>
    <n v="30"/>
    <n v="5"/>
    <n v="0.3"/>
    <x v="2"/>
  </r>
  <r>
    <s v="Bachelor Dance"/>
    <x v="1"/>
    <s v="BA - Composition/choreography 2"/>
    <n v="6"/>
    <x v="2"/>
    <x v="7"/>
    <s v="develops and expresses a personal voice within the conceptualisation and creation of own artistic work"/>
    <s v="PBADANS_LDC2.13"/>
    <s v="Collaborates with fellow students to create a cohesive performance event"/>
    <n v="0.33333333333333331"/>
    <s v="Effectively collaborates with peers in the logistical and artistic planning of a cohesive performance event"/>
    <x v="3"/>
    <x v="1"/>
    <s v="BA - Composition/choreography 24. Artistic practicePermanent"/>
    <n v="30"/>
    <n v="5"/>
    <n v="0.3"/>
    <x v="2"/>
  </r>
  <r>
    <s v="Bachelor Dance"/>
    <x v="1"/>
    <s v="BA - Composition/choreography 2"/>
    <n v="6"/>
    <x v="3"/>
    <x v="9"/>
    <s v="critically reflects upon own artistic practice to situate and engage within diverse social and artistic contexts"/>
    <s v="PBADANS_LDC2.14"/>
    <s v="Reflects on how methodologies resonate with own artistic practice and voice"/>
    <n v="0.33333333333333331"/>
    <s v="Reflects on how methodologies resonate with own artistic practice and can share this awareness"/>
    <x v="1"/>
    <x v="1"/>
    <s v="BA - Composition/choreography 23. Reflection Permanent"/>
    <n v="20"/>
    <n v="3.3333333333333335"/>
    <n v="0.2"/>
    <x v="2"/>
  </r>
  <r>
    <s v="Bachelor Dance"/>
    <x v="1"/>
    <s v="BA - Composition/choreography 2"/>
    <n v="6"/>
    <x v="3"/>
    <x v="9"/>
    <s v="critically reflects upon own artistic practice to situate and engage within diverse social and artistic contexts"/>
    <s v="PBADANS_LDC2.15"/>
    <s v="Can enter into a critical and constructive dialogue with peers about artistic work"/>
    <n v="0.33333333333333331"/>
    <s v="Can enter into a critical and constructive dialogue with peers about artistic work"/>
    <x v="1"/>
    <x v="1"/>
    <s v="BA - Composition/choreography 23. Reflection Permanent"/>
    <n v="20"/>
    <n v="3.3333333333333335"/>
    <n v="0.2"/>
    <x v="1"/>
  </r>
  <r>
    <s v="Bachelor Dance"/>
    <x v="1"/>
    <s v="BA - Composition/choreography 2"/>
    <n v="6"/>
    <x v="3"/>
    <x v="9"/>
    <s v="critically reflects upon own artistic practice to situate and engage within diverse social and artistic contexts"/>
    <s v="PBADANS_LDC2.16"/>
    <s v="Utilises and contributes to a range of methodologies to give and receive physical and verbal feedback "/>
    <n v="0.33333333333333331"/>
    <s v="Utilises and contributes to a range of methodologies to give and receive physical and verbal feedback "/>
    <x v="1"/>
    <x v="1"/>
    <s v="BA - Composition/choreography 23. Reflection Permanent"/>
    <n v="20"/>
    <n v="3.3333333333333335"/>
    <n v="0.2"/>
    <x v="1"/>
  </r>
  <r>
    <s v="Bachelor Dance"/>
    <x v="1"/>
    <s v="BA - Composition/choreography 2"/>
    <n v="6"/>
    <x v="3"/>
    <x v="9"/>
    <s v="critically reflects upon own artistic practice to situate and engage within diverse social and artistic contexts"/>
    <s v="PBADANS_LDC2.17"/>
    <s v="Utilises and contributes to a range of methodologies to give and receive physical and verbal feedback "/>
    <n v="0.33333333333333331"/>
    <s v="Makes connections between moving, writing, drawing, talking and reflecting"/>
    <x v="1"/>
    <x v="1"/>
    <s v="BA - Composition/choreography 23. Reflection Permanent"/>
    <n v="20"/>
    <n v="3.3333333333333335"/>
    <n v="0.2"/>
    <x v="1"/>
  </r>
  <r>
    <s v="Bachelor Dance"/>
    <x v="1"/>
    <s v="BA - Composition/choreography 2"/>
    <n v="6"/>
    <x v="1"/>
    <x v="11"/>
    <s v="has self-discipline, organizational self-reliance and entrepreneurial skills to sustain and develop own artistic practice "/>
    <s v="PBADANS_LDC2.18"/>
    <s v="Demonstrates self-management skills to develop own artistic practice "/>
    <n v="0.33333333333333331"/>
    <s v="Demonstrates organisational and time-keeping skills to develop own work"/>
    <x v="1"/>
    <x v="1"/>
    <s v="BA - Composition/choreography 23. Reflection Permanent"/>
    <n v="20"/>
    <n v="3.3333333333333335"/>
    <n v="0.2"/>
    <x v="1"/>
  </r>
  <r>
    <s v="Bachelor Dance"/>
    <x v="1"/>
    <s v="BA - Improvisation 2"/>
    <n v="6"/>
    <x v="0"/>
    <x v="0"/>
    <s v="embodies a wide range of dance skills"/>
    <s v="PBADANS_LDI2.1"/>
    <s v="Investigates and embodies diverse improvisation methodologies"/>
    <n v="0.375"/>
    <s v="Manipulates, integrates and embodies the main principles of a methodology"/>
    <x v="0"/>
    <x v="1"/>
    <s v="BA - Improvisation 22. Artistic skillsPermanent"/>
    <n v="20"/>
    <n v="5"/>
    <n v="0.3"/>
    <x v="0"/>
  </r>
  <r>
    <s v="Bachelor Dance"/>
    <x v="1"/>
    <s v="BA - Improvisation 2"/>
    <n v="6"/>
    <x v="0"/>
    <x v="0"/>
    <s v="embodies a wide range of dance skills"/>
    <s v="PBADANS_LDI2.2"/>
    <s v="Develops the skills required to generate new movement material"/>
    <n v="0.375"/>
    <s v="Demonstrates skills that result in the generation of new movement material"/>
    <x v="0"/>
    <x v="1"/>
    <s v="BA - Improvisation 22. Artistic skillsPermanent"/>
    <n v="20"/>
    <n v="5"/>
    <n v="0.3"/>
    <x v="0"/>
  </r>
  <r>
    <s v="Bachelor Dance"/>
    <x v="1"/>
    <s v="BA - Improvisation 2"/>
    <n v="6"/>
    <x v="0"/>
    <x v="0"/>
    <s v="embodies a wide range of dance skills"/>
    <s v="PBADANS_LDI2.3"/>
    <s v="Develops the skills required to generate new movement material"/>
    <n v="0.375"/>
    <s v="Composes and measures time and space in collective and individual settings"/>
    <x v="0"/>
    <x v="1"/>
    <s v="BA - Improvisation 22. Artistic skillsPermanent"/>
    <n v="20"/>
    <n v="5"/>
    <n v="0.3"/>
    <x v="2"/>
  </r>
  <r>
    <s v="Bachelor Dance"/>
    <x v="1"/>
    <s v="BA - Improvisation 2"/>
    <n v="6"/>
    <x v="0"/>
    <x v="0"/>
    <s v="embodies a wide range of dance skills"/>
    <s v="PBADANS_LDI2.4"/>
    <s v="Investigates improvisation as a compositional practice"/>
    <n v="0.375"/>
    <s v="Investigates the relationship between improvisation and composition"/>
    <x v="0"/>
    <x v="1"/>
    <s v="BA - Improvisation 22. Artistic skillsPermanent"/>
    <n v="20"/>
    <n v="5"/>
    <n v="0.3"/>
    <x v="2"/>
  </r>
  <r>
    <s v="Bachelor Dance"/>
    <x v="1"/>
    <s v="BA - Improvisation 2"/>
    <n v="6"/>
    <x v="2"/>
    <x v="7"/>
    <s v="develops and expresses a personal voice within the conceptualisation and creation of own artistic work"/>
    <s v="PBADANS_LDI2.5"/>
    <s v="Maintains authenticity in improvised events"/>
    <n v="0.375"/>
    <s v="Demonstrates authenticity in improvised events"/>
    <x v="3"/>
    <x v="0"/>
    <s v="BA - Improvisation 24. Artistic practiceProduct"/>
    <n v="30"/>
    <n v="15"/>
    <n v="0.9"/>
    <x v="0"/>
  </r>
  <r>
    <s v="Bachelor Dance"/>
    <x v="1"/>
    <s v="BA - Improvisation 2"/>
    <n v="6"/>
    <x v="2"/>
    <x v="7"/>
    <s v="develops and expresses a personal voice within the conceptualisation and creation of own artistic work"/>
    <s v="PBADANS_LDI2.6"/>
    <s v="Evolves a physical sensitivity to increase the capacity for awareness and sensing in creating own material"/>
    <n v="0.375"/>
    <s v="Demonstrates a sensitivity, whereby the capacity of awareness and sensing own activity increases"/>
    <x v="3"/>
    <x v="0"/>
    <s v="BA - Improvisation 24. Artistic practiceProduct"/>
    <n v="30"/>
    <n v="15"/>
    <n v="0.9"/>
    <x v="0"/>
  </r>
  <r>
    <s v="Bachelor Dance"/>
    <x v="1"/>
    <s v="BA - Improvisation 2"/>
    <n v="6"/>
    <x v="2"/>
    <x v="7"/>
    <s v="develops and expresses a personal voice within the conceptualisation and creation of own artistic work"/>
    <s v="PBADANS_LDI2.7"/>
    <s v="Explores new artistic inputs and own mind body relationship to these"/>
    <n v="0.375"/>
    <s v="Remains open and receptive to investigate new artistic inputs"/>
    <x v="3"/>
    <x v="1"/>
    <s v="BA - Improvisation 24. Artistic practicePermanent"/>
    <n v="40"/>
    <n v="5"/>
    <n v="0.3"/>
    <x v="2"/>
  </r>
  <r>
    <s v="Bachelor Dance"/>
    <x v="1"/>
    <s v="BA - Improvisation 2"/>
    <n v="6"/>
    <x v="2"/>
    <x v="7"/>
    <s v="develops and expresses a personal voice within the conceptualisation and creation of own artistic work"/>
    <s v="PBADANS_LDI2.8"/>
    <s v="Evolves a physical sensitivity to increase the capacity for awareness and sensing in creating own material"/>
    <n v="0.375"/>
    <s v="Sensitively applies touch in contact work"/>
    <x v="3"/>
    <x v="1"/>
    <s v="BA - Improvisation 24. Artistic practicePermanent"/>
    <n v="40"/>
    <n v="5"/>
    <n v="0.3"/>
    <x v="2"/>
  </r>
  <r>
    <s v="Bachelor Dance"/>
    <x v="1"/>
    <s v="BA - Improvisation 2"/>
    <n v="6"/>
    <x v="2"/>
    <x v="7"/>
    <s v="develops and expresses a personal voice within the conceptualisation and creation of own artistic work"/>
    <s v="PBADANS_LDI2.9"/>
    <s v="Evolves a physical sensitivity to increase the capacity for awareness and sensing in creating own material"/>
    <n v="0.375"/>
    <s v="Moves and composes from perception and imagination"/>
    <x v="3"/>
    <x v="1"/>
    <s v="BA - Improvisation 24. Artistic practicePermanent"/>
    <n v="40"/>
    <n v="5"/>
    <n v="0.3"/>
    <x v="2"/>
  </r>
  <r>
    <s v="Bachelor Dance"/>
    <x v="1"/>
    <s v="BA - Improvisation 2"/>
    <n v="6"/>
    <x v="2"/>
    <x v="7"/>
    <s v="develops and expresses a personal voice within the conceptualisation and creation of own artistic work"/>
    <s v="PBADANS_LDI2.10"/>
    <s v="Explores and challenges own movement potential"/>
    <n v="0.375"/>
    <s v="Self-reflects in order to gain an understanding of their own potential and explores methods to challenge this"/>
    <x v="1"/>
    <x v="1"/>
    <s v="BA - Improvisation 23. Reflection Permanent"/>
    <n v="10"/>
    <n v="5"/>
    <n v="0.3"/>
    <x v="1"/>
  </r>
  <r>
    <s v="Bachelor Dance"/>
    <x v="1"/>
    <s v="BA - Improvisation 2"/>
    <n v="6"/>
    <x v="2"/>
    <x v="7"/>
    <s v="develops and expresses a personal voice within the conceptualisation and creation of own artistic work"/>
    <s v="PBADANS_LDI2.11"/>
    <s v="Explores and challenges own movement potential"/>
    <n v="0.375"/>
    <s v="Investigates movement vocabulary and movement qualities"/>
    <x v="3"/>
    <x v="1"/>
    <s v="BA - Improvisation 24. Artistic practicePermanent"/>
    <n v="40"/>
    <n v="5"/>
    <n v="0.3"/>
    <x v="2"/>
  </r>
  <r>
    <s v="Bachelor Dance"/>
    <x v="1"/>
    <s v="BA - Improvisation 2"/>
    <n v="6"/>
    <x v="2"/>
    <x v="7"/>
    <s v="develops and expresses a personal voice within the conceptualisation and creation of own artistic work"/>
    <s v="PBADANS_LDI2.12"/>
    <s v="Explores and challenges own movement potential"/>
    <n v="0.375"/>
    <s v="Demonstrates an investigation into the creative potential of limitations"/>
    <x v="3"/>
    <x v="1"/>
    <s v="BA - Improvisation 24. Artistic practicePermanent"/>
    <n v="40"/>
    <n v="5"/>
    <n v="0.3"/>
    <x v="2"/>
  </r>
  <r>
    <s v="Bachelor Dance"/>
    <x v="1"/>
    <s v="BA - Improvisation 2"/>
    <n v="6"/>
    <x v="2"/>
    <x v="7"/>
    <s v="develops and expresses a personal voice within the conceptualisation and creation of own artistic work"/>
    <s v="PBADANS_LDI2.13"/>
    <s v="Explores and challenges own movement potential"/>
    <n v="0.375"/>
    <s v="Articulates experience through spoken and written word"/>
    <x v="1"/>
    <x v="1"/>
    <s v="BA - Improvisation 23. Reflection Permanent"/>
    <n v="10"/>
    <n v="5"/>
    <n v="0.3"/>
    <x v="1"/>
  </r>
  <r>
    <s v="Bachelor Dance"/>
    <x v="1"/>
    <s v="BA - Improvisation 2"/>
    <n v="6"/>
    <x v="2"/>
    <x v="7"/>
    <s v="develops and expresses a personal voice within the conceptualisation and creation of own artistic work"/>
    <s v="PBADANS_LDI2.14"/>
    <s v="Explores and challenges own movement potential"/>
    <n v="0.375"/>
    <s v="Cultivates the freedom that own anatomy offers"/>
    <x v="3"/>
    <x v="1"/>
    <s v="BA - Improvisation 24. Artistic practicePermanent"/>
    <n v="40"/>
    <n v="5"/>
    <n v="0.3"/>
    <x v="2"/>
  </r>
  <r>
    <s v="Bachelor Dance"/>
    <x v="1"/>
    <s v="BA - Improvisation 2"/>
    <n v="6"/>
    <x v="2"/>
    <x v="7"/>
    <s v="develops and expresses a personal voice within the conceptualisation and creation of own artistic work"/>
    <s v="PBADANS_LDI2.15"/>
    <s v="Explores the potential of a present situation and reacts appropriately to new circumstances"/>
    <n v="0.375"/>
    <s v="Develops an inner discipline that increases full presence in the sensation in solo and contact work"/>
    <x v="3"/>
    <x v="1"/>
    <s v="BA - Improvisation 24. Artistic practicePermanent"/>
    <n v="40"/>
    <n v="5"/>
    <n v="0.3"/>
    <x v="2"/>
  </r>
  <r>
    <s v="Bachelor Dance"/>
    <x v="1"/>
    <s v="BA - Improvisation 2"/>
    <n v="6"/>
    <x v="2"/>
    <x v="7"/>
    <s v="develops and expresses a personal voice within the conceptualisation and creation of own artistic work"/>
    <s v="PBADANS_LDI2.16"/>
    <s v="Effectively collaborates with others towards shared artistic goals"/>
    <n v="0.375"/>
    <s v="Effectively collaborates with others towards shared artistic goals"/>
    <x v="3"/>
    <x v="1"/>
    <s v="BA - Improvisation 24. Artistic practicePermanent"/>
    <n v="40"/>
    <n v="5"/>
    <n v="0.3"/>
    <x v="2"/>
  </r>
  <r>
    <s v="Bachelor Dance"/>
    <x v="1"/>
    <s v="BA - Drama 2"/>
    <n v="3"/>
    <x v="0"/>
    <x v="0"/>
    <s v="embodies a wide range of dance skills"/>
    <s v="PBADANS_LDD2.1"/>
    <s v="Acquires authenticity in performance"/>
    <n v="0.375"/>
    <s v="Performs with authenticity"/>
    <x v="0"/>
    <x v="1"/>
    <s v="BA - Drama 22. Artistic skillsPermanent"/>
    <n v="50"/>
    <n v="10"/>
    <n v="0.3"/>
    <x v="2"/>
  </r>
  <r>
    <s v="Bachelor Dance"/>
    <x v="1"/>
    <s v="BA - Drama 2"/>
    <n v="3"/>
    <x v="0"/>
    <x v="0"/>
    <s v="embodies a wide range of dance skills"/>
    <s v="PBADANS_LDD2.2"/>
    <s v="Discovers and investigates sensitivity to text"/>
    <n v="0.375"/>
    <s v="Demonstrates a willingness to explore and investigate personal sensitivity to text"/>
    <x v="0"/>
    <x v="1"/>
    <s v="BA - Drama 22. Artistic skillsPermanent"/>
    <n v="50"/>
    <n v="10"/>
    <n v="0.3"/>
    <x v="2"/>
  </r>
  <r>
    <s v="Bachelor Dance"/>
    <x v="1"/>
    <s v="BA - Drama 2"/>
    <n v="3"/>
    <x v="0"/>
    <x v="0"/>
    <s v="embodies a wide range of dance skills"/>
    <s v="PBADANS_LDD2.3"/>
    <s v="Nurtures an emotional response to text"/>
    <n v="0.375"/>
    <s v="Nurtures an emotional response to text"/>
    <x v="0"/>
    <x v="1"/>
    <s v="BA - Drama 22. Artistic skillsPermanent"/>
    <n v="50"/>
    <n v="10"/>
    <n v="0.3"/>
    <x v="2"/>
  </r>
  <r>
    <s v="Bachelor Dance"/>
    <x v="1"/>
    <s v="BA - Drama 2"/>
    <n v="3"/>
    <x v="0"/>
    <x v="0"/>
    <s v="embodies a wide range of dance skills"/>
    <s v="PBADANS_LDD2.4"/>
    <s v="Nurtures an emotional response to text"/>
    <n v="0.375"/>
    <s v="Develops a discipline that demonstrates full presence in the moment"/>
    <x v="0"/>
    <x v="1"/>
    <s v="BA - Drama 22. Artistic skillsPermanent"/>
    <n v="50"/>
    <n v="10"/>
    <n v="0.3"/>
    <x v="2"/>
  </r>
  <r>
    <s v="Bachelor Dance"/>
    <x v="1"/>
    <s v="BA - Drama 2"/>
    <n v="3"/>
    <x v="2"/>
    <x v="7"/>
    <s v="develops and expresses a personal voice within the conceptualisation and creation of own artistic work"/>
    <s v="PBADANS_LDD2.5"/>
    <s v="Develops theatrical imagination"/>
    <n v="0.375"/>
    <s v="Demonstrates application of personal theatrical imagination"/>
    <x v="3"/>
    <x v="0"/>
    <s v="BA - Drama 24. Artistic practiceProduct"/>
    <n v="50"/>
    <n v="16.666666666666668"/>
    <n v="0.5"/>
    <x v="0"/>
  </r>
  <r>
    <s v="Bachelor Dance"/>
    <x v="1"/>
    <s v="BA - Drama 2"/>
    <n v="3"/>
    <x v="2"/>
    <x v="7"/>
    <s v="develops and expresses a personal voice within the conceptualisation and creation of own artistic work"/>
    <s v="PBADANS_LDD2.6"/>
    <s v="Gains insight and applies knowledge in the building of a scene"/>
    <n v="0.375"/>
    <s v="Demonstrates choice making in the development of a scene"/>
    <x v="3"/>
    <x v="0"/>
    <s v="BA - Drama 24. Artistic practiceProduct"/>
    <n v="50"/>
    <n v="16.666666666666668"/>
    <n v="0.5"/>
    <x v="0"/>
  </r>
  <r>
    <s v="Bachelor Dance"/>
    <x v="1"/>
    <s v="BA - Drama 2"/>
    <n v="3"/>
    <x v="2"/>
    <x v="7"/>
    <s v="develops and expresses a personal voice within the conceptualisation and creation of own artistic work"/>
    <s v="PBADANS_LDD2.7"/>
    <s v="Uses space as a dramatic element"/>
    <n v="0.375"/>
    <s v="Demonstrates an understanding of space as a dramatic element"/>
    <x v="3"/>
    <x v="0"/>
    <s v="BA - Drama 24. Artistic practiceProduct"/>
    <n v="50"/>
    <n v="16.666666666666668"/>
    <n v="0.5"/>
    <x v="0"/>
  </r>
  <r>
    <s v="Bachelor Dance"/>
    <x v="1"/>
    <s v="BA - Drama 2"/>
    <n v="3"/>
    <x v="2"/>
    <x v="6"/>
    <s v="interacts and collaborates with other disciplines and practices"/>
    <s v="PBADANS_LDD2.8"/>
    <s v="Cultivates an awareness of how drama can contribute to overall performativity"/>
    <n v="0.375"/>
    <s v="Enters into dialogue and exploration concerning the integration of skills into their dance practice"/>
    <x v="0"/>
    <x v="1"/>
    <s v="BA - Drama 22. Artistic skillsPermanent"/>
    <n v="50"/>
    <n v="10"/>
    <n v="0.3"/>
    <x v="2"/>
  </r>
  <r>
    <s v="Bachelor Dance"/>
    <x v="1"/>
    <s v="BA - Music 2"/>
    <n v="3"/>
    <x v="0"/>
    <x v="0"/>
    <s v="embodies a wide range of dance skills"/>
    <s v="PBADANS_LDM2.1"/>
    <s v="Integrates own rhythms in a movement phrase"/>
    <n v="0.27272727272727271"/>
    <s v="Demonstrates an ability to define and integrate own rhythm in a movement phrase"/>
    <x v="0"/>
    <x v="0"/>
    <s v="BA - Music 22. Artistic skillsProduct"/>
    <n v="40"/>
    <n v="5.7142857142857144"/>
    <n v="0.17142857142857143"/>
    <x v="0"/>
  </r>
  <r>
    <s v="Bachelor Dance"/>
    <x v="1"/>
    <s v="BA - Music 2"/>
    <n v="3"/>
    <x v="0"/>
    <x v="0"/>
    <s v="embodies a wide range of dance skills"/>
    <s v="PBADANS_LDM2.2"/>
    <s v="Understands and utilises music terminology"/>
    <n v="0.27272727272727271"/>
    <s v="Understands and utilises music terminology"/>
    <x v="0"/>
    <x v="0"/>
    <s v="BA - Music 22. Artistic skillsProduct"/>
    <n v="40"/>
    <n v="5.7142857142857144"/>
    <n v="0.17142857142857143"/>
    <x v="0"/>
  </r>
  <r>
    <s v="Bachelor Dance"/>
    <x v="1"/>
    <s v="BA - Music 2"/>
    <n v="3"/>
    <x v="0"/>
    <x v="0"/>
    <s v="embodies a wide range of dance skills"/>
    <s v="PBADANS_LDM2.3"/>
    <s v="Embodies, creates and plays different rhythmical structures"/>
    <n v="0.27272727272727271"/>
    <s v="Embodies, creates and plays different rhythmical structures"/>
    <x v="0"/>
    <x v="0"/>
    <s v="BA - Music 22. Artistic skillsProduct"/>
    <n v="40"/>
    <n v="5.7142857142857144"/>
    <n v="0.17142857142857143"/>
    <x v="0"/>
  </r>
  <r>
    <s v="Bachelor Dance"/>
    <x v="1"/>
    <s v="BA - Music 2"/>
    <n v="3"/>
    <x v="0"/>
    <x v="0"/>
    <s v="embodies a wide range of dance skills"/>
    <s v="PBADANS_LDM2.4"/>
    <s v="Embodies, creates and plays different rhythmical structures"/>
    <n v="0.27272727272727271"/>
    <s v="Demonstrates an understanding of the relationship between relaxation and muscle activity for the execution of material"/>
    <x v="0"/>
    <x v="0"/>
    <s v="BA - Music 22. Artistic skillsProduct"/>
    <n v="40"/>
    <n v="5.7142857142857144"/>
    <n v="0.17142857142857143"/>
    <x v="0"/>
  </r>
  <r>
    <s v="Bachelor Dance"/>
    <x v="1"/>
    <s v="BA - Music 2"/>
    <n v="3"/>
    <x v="0"/>
    <x v="0"/>
    <s v="embodies a wide range of dance skills"/>
    <s v="PBADANS_LDM2.5"/>
    <s v="Embodies, creates and plays different rhythmical structures"/>
    <n v="0.27272727272727271"/>
    <s v="Demonstrates the ability to work with pulse and associated rhythmic sub divisions in independence exercises"/>
    <x v="0"/>
    <x v="0"/>
    <s v="BA - Music 22. Artistic skillsProduct"/>
    <n v="40"/>
    <n v="5.7142857142857144"/>
    <n v="0.17142857142857143"/>
    <x v="0"/>
  </r>
  <r>
    <s v="Bachelor Dance"/>
    <x v="1"/>
    <s v="BA - Music 2"/>
    <n v="3"/>
    <x v="0"/>
    <x v="0"/>
    <s v="embodies a wide range of dance skills"/>
    <s v="PBADANS_LDM2.6"/>
    <s v="Collaborates and contributes in a group environment when playing different rhythmic structures"/>
    <n v="0.27272727272727271"/>
    <s v="Can collaborate and contribute in a group environment when playing different rhythmic structures"/>
    <x v="0"/>
    <x v="0"/>
    <s v="BA - Music 22. Artistic skillsProduct"/>
    <n v="40"/>
    <n v="5.7142857142857144"/>
    <n v="0.17142857142857143"/>
    <x v="0"/>
  </r>
  <r>
    <s v="Bachelor Dance"/>
    <x v="1"/>
    <s v="BA - Music 2"/>
    <n v="3"/>
    <x v="0"/>
    <x v="0"/>
    <s v="embodies a wide range of dance skills"/>
    <s v="PBADANS_LDM2.7"/>
    <s v="Converts acquired percussive tools into own movement material to explore the musicality of personal expression"/>
    <n v="0.27272727272727271"/>
    <s v="Is able to convert percussive tools into own movement material to explore the musicality of personal expression"/>
    <x v="0"/>
    <x v="0"/>
    <s v="BA - Music 22. Artistic skillsProduct"/>
    <n v="40"/>
    <n v="5.7142857142857144"/>
    <n v="0.17142857142857143"/>
    <x v="0"/>
  </r>
  <r>
    <s v="Bachelor Dance"/>
    <x v="1"/>
    <s v="BA - Music 2"/>
    <n v="3"/>
    <x v="2"/>
    <x v="7"/>
    <s v="develops and expresses a personal voice within the conceptualisation and creation of own artistic work"/>
    <s v="PBADANS_LDM2.8"/>
    <s v="Actively listens to and comprehends the relationship between quality in music and movement"/>
    <n v="0.27272727272727271"/>
    <s v="Actively listens to, comprehends and communicates about the qualitative relationship between music and movement"/>
    <x v="3"/>
    <x v="1"/>
    <s v="BA - Music 24. Artistic practicePermanent"/>
    <n v="40"/>
    <n v="13.333333333333334"/>
    <n v="0.4"/>
    <x v="2"/>
  </r>
  <r>
    <s v="Bachelor Dance"/>
    <x v="1"/>
    <s v="BA - Music 2"/>
    <n v="3"/>
    <x v="2"/>
    <x v="7"/>
    <s v="develops and expresses a personal voice within the conceptualisation and creation of own artistic work"/>
    <s v="PBADANS_LDM2.9"/>
    <s v="Analyses and reflects on how a given rhythm can be physically translated  "/>
    <n v="0.27272727272727271"/>
    <s v="Is able to analyse, reflect and communicate physically or verbally about how a given rhythm can be physically translated  "/>
    <x v="3"/>
    <x v="1"/>
    <s v="BA - Music 24. Artistic practicePermanent"/>
    <n v="40"/>
    <n v="13.333333333333334"/>
    <n v="0.4"/>
    <x v="2"/>
  </r>
  <r>
    <s v="Bachelor Dance"/>
    <x v="1"/>
    <s v="BA - Music 2"/>
    <n v="3"/>
    <x v="2"/>
    <x v="7"/>
    <s v="develops and expresses a personal voice within the conceptualisation and creation of own artistic work"/>
    <s v="PBADANS_LDM2.10"/>
    <s v="Reflects on the impact and meaning-making music has on personal movement language"/>
    <n v="0.27272727272727271"/>
    <s v="Communicates their self-reflection on the impact and meaning-making music has on personal movement language"/>
    <x v="1"/>
    <x v="1"/>
    <s v="BA - Music 23. Reflection Permanent"/>
    <n v="20"/>
    <n v="20"/>
    <n v="0.6"/>
    <x v="2"/>
  </r>
  <r>
    <s v="Bachelor Dance"/>
    <x v="1"/>
    <s v="BA - Music 2"/>
    <n v="3"/>
    <x v="2"/>
    <x v="6"/>
    <s v="interacts and collaborates with other disciplines and practices"/>
    <s v="PBADANS_LDM2.11"/>
    <s v="Cultivates an awareness of how music can contribute to overall performativity"/>
    <n v="0.27272727272727271"/>
    <s v="Enters into dialogue and exploration concerning the integration of skills into their dance practice"/>
    <x v="3"/>
    <x v="1"/>
    <s v="BA - Music 24. Artistic practicePermanent"/>
    <n v="40"/>
    <n v="13.333333333333334"/>
    <n v="0.4"/>
    <x v="2"/>
  </r>
  <r>
    <s v="Bachelor Dance"/>
    <x v="1"/>
    <s v="BA - Dance history 2"/>
    <n v="3"/>
    <x v="3"/>
    <x v="8"/>
    <s v="comprehends historical and current cultural and social frameworks "/>
    <s v="PBADANS_LDDH2.1"/>
    <s v="Has sufficient knowledge of and investigates dance history and related practices"/>
    <n v="0.33333333333333331"/>
    <s v="Demonstrates general knowledge of dance history"/>
    <x v="2"/>
    <x v="0"/>
    <s v="BA - Dance history 21. KnowledgeProduct"/>
    <n v="50"/>
    <n v="16.666666666666668"/>
    <n v="0.5"/>
    <x v="2"/>
  </r>
  <r>
    <s v="Bachelor Dance"/>
    <x v="1"/>
    <s v="BA - Dance history 2"/>
    <n v="3"/>
    <x v="3"/>
    <x v="8"/>
    <s v="comprehends historical and current cultural and social frameworks "/>
    <s v="PBADANS_LDDH2.2"/>
    <s v="Has sufficient knowledge of and investigates dance history and related practices"/>
    <n v="0.33333333333333331"/>
    <s v="Illustrates an investigative enquiry in dance history and related practices"/>
    <x v="2"/>
    <x v="0"/>
    <s v="BA - Dance history 21. KnowledgeProduct"/>
    <n v="50"/>
    <n v="16.666666666666668"/>
    <n v="0.5"/>
    <x v="2"/>
  </r>
  <r>
    <s v="Bachelor Dance"/>
    <x v="1"/>
    <s v="BA - Dance history 2"/>
    <n v="3"/>
    <x v="3"/>
    <x v="8"/>
    <s v="comprehends historical and current cultural and social frameworks "/>
    <s v="PBADANS_LDDH2.3"/>
    <s v="Demonstrates awareness and insight between the different fields of practice and thinking in historical studies"/>
    <n v="0.33333333333333331"/>
    <s v="Demonstrates insight between the different fields of practice and thinking in historical studies"/>
    <x v="2"/>
    <x v="0"/>
    <s v="BA - Dance history 21. KnowledgeProduct"/>
    <n v="50"/>
    <n v="16.666666666666668"/>
    <n v="0.5"/>
    <x v="2"/>
  </r>
  <r>
    <s v="Bachelor Dance"/>
    <x v="1"/>
    <s v="BA - Dance history 2"/>
    <n v="3"/>
    <x v="3"/>
    <x v="8"/>
    <s v="comprehends historical and current cultural and social frameworks "/>
    <s v="PBADANS_LDDH2.4"/>
    <s v="Reflects on societal, political, economic and religious movements in the 20th century and explores their influences in dance evolutions"/>
    <n v="0.33333333333333331"/>
    <s v="Reflects and contributes to constructive dialogue about societal, political, economic and religious movements in the 20th century and their influences in dance evolutions"/>
    <x v="1"/>
    <x v="1"/>
    <s v="BA - Dance history 23. Reflection Permanent"/>
    <n v="25"/>
    <n v="6.25"/>
    <n v="0.1875"/>
    <x v="3"/>
  </r>
  <r>
    <s v="Bachelor Dance"/>
    <x v="1"/>
    <s v="BA - Dance history 2"/>
    <n v="3"/>
    <x v="3"/>
    <x v="8"/>
    <s v="comprehends historical and current cultural and social frameworks "/>
    <s v="PBADANS_LDDH2.5"/>
    <s v="Reflects on societal, political, economic and religious movements in the 20th century and explores their influences in dance evolutions"/>
    <n v="0.33333333333333331"/>
    <s v="Demonstrates curiosity and investigates knowledge"/>
    <x v="2"/>
    <x v="1"/>
    <s v="BA - Dance history 21. KnowledgePermanent"/>
    <n v="25"/>
    <n v="12.5"/>
    <n v="0.375"/>
    <x v="2"/>
  </r>
  <r>
    <s v="Bachelor Dance"/>
    <x v="1"/>
    <s v="BA - Dance history 2"/>
    <n v="3"/>
    <x v="3"/>
    <x v="8"/>
    <s v="comprehends historical and current cultural and social frameworks "/>
    <s v="PBADANS_LDDH2.6"/>
    <s v="Explores personal relevance and dialogues on theories, histories, philosophies and practices of dance "/>
    <n v="0.33333333333333331"/>
    <s v="Demonstrates an exploration of personal relevance on theories, histories, philosophies and practices of dance through ongoing dialogue"/>
    <x v="2"/>
    <x v="1"/>
    <s v="BA - Dance history 21. KnowledgePermanent"/>
    <n v="25"/>
    <n v="12.5"/>
    <n v="0.375"/>
    <x v="2"/>
  </r>
  <r>
    <s v="Bachelor Dance"/>
    <x v="1"/>
    <s v="BA - Dance history 2"/>
    <n v="3"/>
    <x v="3"/>
    <x v="8"/>
    <s v="comprehends historical and current cultural and social frameworks "/>
    <s v="PBADANS_LDDH2.7"/>
    <s v="Explores personal relevance and dialogues on theories, histories, philosophies and practices of dance "/>
    <n v="0.33333333333333331"/>
    <s v="In discussions, reflects and orientates knowledge in relation to own practice"/>
    <x v="1"/>
    <x v="1"/>
    <s v="BA - Dance history 23. Reflection Permanent"/>
    <n v="25"/>
    <n v="6.25"/>
    <n v="0.1875"/>
    <x v="3"/>
  </r>
  <r>
    <s v="Bachelor Dance"/>
    <x v="1"/>
    <s v="BA - Dance history 2"/>
    <n v="3"/>
    <x v="3"/>
    <x v="10"/>
    <s v="investigates, digests and engages in current arts research"/>
    <s v="PBADANS_LDDH2.8"/>
    <s v="Demonstrates reflection and questioning of current arts research in relation to historical research"/>
    <n v="0.33333333333333331"/>
    <s v="Enters dialogue concerning current arts research in relation to historical research"/>
    <x v="1"/>
    <x v="1"/>
    <s v="BA - Dance history 23. Reflection Permanent"/>
    <n v="25"/>
    <n v="6.25"/>
    <n v="0.1875"/>
    <x v="3"/>
  </r>
  <r>
    <s v="Bachelor Dance"/>
    <x v="1"/>
    <s v="BA - Dance history 2"/>
    <n v="3"/>
    <x v="1"/>
    <x v="4"/>
    <s v="uses relevant skills to communicate and dialogue with diverse target groups"/>
    <s v="PBADANS_LDDH2.9"/>
    <s v="Demonstrates communication skills to cultivate relevant dialogue"/>
    <n v="0.33333333333333331"/>
    <s v="Demonstrates awareness of communication skills to cultivate group dialogue moments"/>
    <x v="1"/>
    <x v="1"/>
    <s v="BA - Dance history 23. Reflection Permanent"/>
    <n v="25"/>
    <n v="6.25"/>
    <n v="0.1875"/>
    <x v="3"/>
  </r>
  <r>
    <s v="Bachelor Dance"/>
    <x v="1"/>
    <s v="BA - Portfolio 2"/>
    <n v="3"/>
    <x v="3"/>
    <x v="8"/>
    <s v="comprehends historical and current cultural and social frameworks "/>
    <s v="PBADANS_LDP2.1"/>
    <s v="Places contemporary dance practice in a broader framework"/>
    <n v="0.375"/>
    <s v="Demonstrates an understanding of contemporary dance practice in relation to a broader framework"/>
    <x v="5"/>
    <x v="0"/>
    <s v="BA - Portfolio 26. PortfolioProduct"/>
    <n v="70"/>
    <n v="17.5"/>
    <n v="0.52500000000000002"/>
    <x v="2"/>
  </r>
  <r>
    <s v="Bachelor Dance"/>
    <x v="1"/>
    <s v="BA - Portfolio 2"/>
    <n v="3"/>
    <x v="3"/>
    <x v="9"/>
    <s v="critically reflects upon own artistic practice to situate and engage within diverse social and artistic contexts"/>
    <s v="PBADANS_LDP2.2"/>
    <s v="Critically reflects upon own position in the dance field in relation to personal artistic vision"/>
    <n v="0.375"/>
    <s v="Is able to critically reflect upon own position in the dance field in relation to personal artistic vision"/>
    <x v="5"/>
    <x v="0"/>
    <s v="BA - Portfolio 26. PortfolioProduct"/>
    <n v="70"/>
    <n v="17.5"/>
    <n v="0.52500000000000002"/>
    <x v="2"/>
  </r>
  <r>
    <s v="Bachelor Dance"/>
    <x v="1"/>
    <s v="BA - Portfolio 2"/>
    <n v="3"/>
    <x v="3"/>
    <x v="9"/>
    <s v="critically reflects upon own artistic practice to situate and engage within diverse social and artistic contexts"/>
    <s v="PBADANS_LDP2.3"/>
    <s v="Develops a personal writing style that demonstrates ability to observe, reflect and analyse"/>
    <n v="0.375"/>
    <s v="Articulates a personal writing style that demonstrates ability to observe, reflect and analyse"/>
    <x v="5"/>
    <x v="0"/>
    <s v="BA - Portfolio 26. PortfolioProduct"/>
    <n v="70"/>
    <n v="17.5"/>
    <n v="0.52500000000000002"/>
    <x v="2"/>
  </r>
  <r>
    <s v="Bachelor Dance"/>
    <x v="1"/>
    <s v="BA - Portfolio 2"/>
    <n v="3"/>
    <x v="3"/>
    <x v="9"/>
    <s v="critically reflects upon own artistic practice to situate and engage within diverse social and artistic contexts"/>
    <s v="PBADANS_LDP2.4"/>
    <s v="Defines, explores and articulates a personal research topic"/>
    <n v="0.375"/>
    <s v="Can define, explore and articulate a personal research topic"/>
    <x v="5"/>
    <x v="0"/>
    <s v="BA - Portfolio 26. PortfolioProduct"/>
    <n v="70"/>
    <n v="17.5"/>
    <n v="0.52500000000000002"/>
    <x v="2"/>
  </r>
  <r>
    <s v="Bachelor Dance"/>
    <x v="1"/>
    <s v="BA - Portfolio 2"/>
    <n v="3"/>
    <x v="3"/>
    <x v="10"/>
    <s v="investigates, digests and engages in current arts research"/>
    <s v="PBADANS_LDP2.5"/>
    <s v="Contributes to a critical and constructive dialogue with peers about artistic research"/>
    <n v="0.375"/>
    <s v="Can contribute to a critical and constructive dialogue with peers about artistic research"/>
    <x v="5"/>
    <x v="1"/>
    <s v="BA - Portfolio 26. PortfolioPermanent"/>
    <n v="30"/>
    <n v="7.5"/>
    <n v="0.22500000000000001"/>
    <x v="3"/>
  </r>
  <r>
    <s v="Bachelor Dance"/>
    <x v="1"/>
    <s v="BA - Portfolio 2"/>
    <n v="3"/>
    <x v="3"/>
    <x v="10"/>
    <s v="investigates, digests and engages in current arts research"/>
    <s v="PBADANS_LDP2.6"/>
    <s v="Demonstrates reflection and questioning of own practice, artistic vision and research interests"/>
    <n v="0.375"/>
    <s v="Demonstrates reflection and questioning of own practice, artistic vision and research interests in discussions"/>
    <x v="5"/>
    <x v="1"/>
    <s v="BA - Portfolio 26. PortfolioPermanent"/>
    <n v="30"/>
    <n v="7.5"/>
    <n v="0.22500000000000001"/>
    <x v="2"/>
  </r>
  <r>
    <s v="Bachelor Dance"/>
    <x v="1"/>
    <s v="BA - Portfolio 2"/>
    <n v="3"/>
    <x v="1"/>
    <x v="11"/>
    <s v="has self-discipline, organizational self-reliance and entrepreneurial skills to sustain and develop own artistic practice "/>
    <s v="PBADANS_LDP2.7"/>
    <s v="Demonstrates organisational and time management skills to complete tasks and link them to the artistic product"/>
    <n v="0.375"/>
    <s v="Demonstrates organisational and time management skills to complete tasks and link them to the artistic product"/>
    <x v="5"/>
    <x v="1"/>
    <s v="BA - Portfolio 26. PortfolioPermanent"/>
    <n v="30"/>
    <n v="7.5"/>
    <n v="0.22500000000000001"/>
    <x v="2"/>
  </r>
  <r>
    <s v="Bachelor Dance"/>
    <x v="1"/>
    <s v="BA - Portfolio 2"/>
    <n v="3"/>
    <x v="1"/>
    <x v="4"/>
    <s v="uses relevant skills to communicate and dialogue with diverse target groups"/>
    <s v="PBADANS_LDP2.7"/>
    <s v="Demonstrates communication skills to cultivate relevant dialogue"/>
    <n v="0.375"/>
    <s v="Demonstrates awareness of communication skills to cultivate group dialogue moments"/>
    <x v="5"/>
    <x v="1"/>
    <s v="BA - Portfolio 26. PortfolioPermanent"/>
    <n v="30"/>
    <n v="7.5"/>
    <n v="0.22500000000000001"/>
    <x v="2"/>
  </r>
  <r>
    <s v="Bachelor Dance"/>
    <x v="2"/>
    <s v="BA - Dance training 3"/>
    <n v="15"/>
    <x v="0"/>
    <x v="0"/>
    <s v="embodies a wide range of dance skills"/>
    <s v="PBADANS_LDDT3.1"/>
    <s v="Physically and intellectually embodies the concepts required for each dance technique explored    "/>
    <n v="0.78947368421052633"/>
    <s v="Demonstrates an acquisition of a physical and intellectual understanding of the concepts required for each dance technique explored"/>
    <x v="0"/>
    <x v="0"/>
    <s v="BA - Dance training 32. Artistic skillsProduct"/>
    <n v="45"/>
    <n v="4.5"/>
    <n v="0.67500000000000004"/>
    <x v="0"/>
  </r>
  <r>
    <s v="Bachelor Dance"/>
    <x v="2"/>
    <s v="BA - Dance training 3"/>
    <n v="15"/>
    <x v="0"/>
    <x v="0"/>
    <s v="embodies a wide range of dance skills"/>
    <s v="PBADANS_LDDT3.2"/>
    <s v="Physically and intellectually embodies the concepts required for each dance technique explored    "/>
    <n v="0.78947368421052633"/>
    <s v="Demonstrates physical and technical strength required for sustained physicality"/>
    <x v="0"/>
    <x v="0"/>
    <s v="BA - Dance training 32. Artistic skillsProduct"/>
    <n v="45"/>
    <n v="4.5"/>
    <n v="0.67500000000000004"/>
    <x v="0"/>
  </r>
  <r>
    <s v="Bachelor Dance"/>
    <x v="2"/>
    <s v="BA - Dance training 3"/>
    <n v="15"/>
    <x v="0"/>
    <x v="0"/>
    <s v="embodies a wide range of dance skills"/>
    <s v="PBADANS_LDDT3.3"/>
    <s v="Physically and intellectually embodies the concepts required for each dance technique explored    "/>
    <n v="0.78947368421052633"/>
    <s v="Embodies a clarity in body organisation in relation to core, extremities and support"/>
    <x v="0"/>
    <x v="0"/>
    <s v="BA - Dance training 32. Artistic skillsProduct"/>
    <n v="45"/>
    <n v="4.5"/>
    <n v="0.67500000000000004"/>
    <x v="0"/>
  </r>
  <r>
    <s v="Bachelor Dance"/>
    <x v="2"/>
    <s v="BA - Dance training 3"/>
    <n v="15"/>
    <x v="0"/>
    <x v="0"/>
    <s v="embodies a wide range of dance skills"/>
    <s v="PBADANS_LDDT3.4"/>
    <s v="Embodies and integrates the propositions from each teacher"/>
    <n v="0.78947368421052633"/>
    <s v="Demonstrates embodiment of the propositions from each teacher"/>
    <x v="0"/>
    <x v="0"/>
    <s v="BA - Dance training 32. Artistic skillsProduct"/>
    <n v="45"/>
    <n v="4.5"/>
    <n v="0.67500000000000004"/>
    <x v="0"/>
  </r>
  <r>
    <s v="Bachelor Dance"/>
    <x v="2"/>
    <s v="BA - Dance training 3"/>
    <n v="15"/>
    <x v="0"/>
    <x v="0"/>
    <s v="embodies a wide range of dance skills"/>
    <s v="PBADANS_LDDT3.5"/>
    <s v="Embodies a sensory awareness of own physical possibilities"/>
    <n v="0.78947368421052633"/>
    <s v="Demonstrates sensorial awareness"/>
    <x v="0"/>
    <x v="0"/>
    <s v="BA - Dance training 32. Artistic skillsProduct"/>
    <n v="45"/>
    <n v="4.5"/>
    <n v="0.67500000000000004"/>
    <x v="0"/>
  </r>
  <r>
    <s v="Bachelor Dance"/>
    <x v="2"/>
    <s v="BA - Dance training 3"/>
    <n v="15"/>
    <x v="0"/>
    <x v="0"/>
    <s v="embodies a wide range of dance skills"/>
    <s v="PBADANS_LDDT3.6"/>
    <s v="Facilitates spatial awareness and projection within and outside the body"/>
    <n v="0.78947368421052633"/>
    <s v="Demonstrates spatial awareness and projection within and outside the body"/>
    <x v="0"/>
    <x v="0"/>
    <s v="BA - Dance training 32. Artistic skillsProduct"/>
    <n v="45"/>
    <n v="4.5"/>
    <n v="0.67500000000000004"/>
    <x v="0"/>
  </r>
  <r>
    <s v="Bachelor Dance"/>
    <x v="2"/>
    <s v="BA - Dance training 3"/>
    <n v="15"/>
    <x v="0"/>
    <x v="0"/>
    <s v="embodies a wide range of dance skills"/>
    <s v="PBADANS_LDDT3.7"/>
    <s v="Integrates appropriate dynamic use to reach expressive requirements of movement material"/>
    <n v="0.78947368421052633"/>
    <s v="Exhibits a range of dynamics to explore performativity and expressivity within class material"/>
    <x v="0"/>
    <x v="0"/>
    <s v="BA - Dance training 32. Artistic skillsProduct"/>
    <n v="45"/>
    <n v="4.5"/>
    <n v="0.67500000000000004"/>
    <x v="0"/>
  </r>
  <r>
    <s v="Bachelor Dance"/>
    <x v="2"/>
    <s v="BA - Dance training 3"/>
    <n v="15"/>
    <x v="0"/>
    <x v="0"/>
    <s v="embodies a wide range of dance skills"/>
    <s v="PBADANS_LDDT3.8"/>
    <s v="Incorporates appropriate use of muscle tension, release and breath"/>
    <n v="0.78947368421052633"/>
    <s v="Employs appropriate use of muscle tension, release and breath for movement propositions"/>
    <x v="0"/>
    <x v="0"/>
    <s v="BA - Dance training 32. Artistic skillsProduct"/>
    <n v="45"/>
    <n v="4.5"/>
    <n v="0.67500000000000004"/>
    <x v="0"/>
  </r>
  <r>
    <s v="Bachelor Dance"/>
    <x v="2"/>
    <s v="BA - Dance training 3"/>
    <n v="15"/>
    <x v="0"/>
    <x v="0"/>
    <s v="embodies a wide range of dance skills"/>
    <s v="PBADANS_LDDT3.9"/>
    <s v="Integrates relevant musical, phrasing and impulse choices within movement phrases"/>
    <n v="0.78947368421052633"/>
    <s v="Demonstrates musicality, phrasing and impulse within movement phrases"/>
    <x v="0"/>
    <x v="0"/>
    <s v="BA - Dance training 32. Artistic skillsProduct"/>
    <n v="45"/>
    <n v="4.5"/>
    <n v="0.67500000000000004"/>
    <x v="0"/>
  </r>
  <r>
    <s v="Bachelor Dance"/>
    <x v="2"/>
    <s v="BA - Dance training 3"/>
    <n v="15"/>
    <x v="0"/>
    <x v="0"/>
    <s v="embodies a wide range of dance skills"/>
    <s v="PBADANS_LDDT3.10"/>
    <s v="Masters the technical level necessary to enter the professional dance domain"/>
    <n v="0.78947368421052633"/>
    <s v="Demonstrates the technical level necessary to enter the professional dance domain"/>
    <x v="0"/>
    <x v="0"/>
    <s v="BA - Dance training 32. Artistic skillsProduct"/>
    <n v="45"/>
    <n v="4.5"/>
    <n v="0.67500000000000004"/>
    <x v="0"/>
  </r>
  <r>
    <s v="Bachelor Dance"/>
    <x v="2"/>
    <s v="BA - Dance training 3"/>
    <n v="15"/>
    <x v="0"/>
    <x v="0"/>
    <s v="embodies a wide range of dance skills"/>
    <s v="PBADANS_LDDT3.11"/>
    <s v="Critically reflects and integrates feedback from self, peers and teachers"/>
    <n v="0.78947368421052633"/>
    <s v="Critically reflects and integrates feedback from self, peers and teachers"/>
    <x v="1"/>
    <x v="1"/>
    <s v="BA - Dance training 33. Reflection Permanent"/>
    <n v="10"/>
    <n v="5"/>
    <n v="0.75"/>
    <x v="2"/>
  </r>
  <r>
    <s v="Bachelor Dance"/>
    <x v="2"/>
    <s v="BA - Dance training 3"/>
    <n v="15"/>
    <x v="0"/>
    <x v="1"/>
    <s v="invests in diverse physical practices to support mind-body awareness and connection"/>
    <s v="PBADANS_LDDT3.12"/>
    <s v="Invests and investigates all techniques offered regardless of the ease or challenge confronted"/>
    <n v="0.78947368421052633"/>
    <s v="Demonstrates investment and investigation in all techniques offered regardless of the ease or challenge confronted"/>
    <x v="0"/>
    <x v="1"/>
    <s v="BA - Dance training 32. Artistic skillsPermanent"/>
    <n v="45"/>
    <n v="6.4285714285714288"/>
    <n v="0.9642857142857143"/>
    <x v="2"/>
  </r>
  <r>
    <s v="Bachelor Dance"/>
    <x v="2"/>
    <s v="BA - Dance training 3"/>
    <n v="15"/>
    <x v="0"/>
    <x v="1"/>
    <s v="invests in diverse physical practices to support mind-body awareness and connection"/>
    <s v="PBADANS_LDDT3.13"/>
    <s v="Analyses and redefines mind and body connections with each movement technique studied"/>
    <n v="0.78947368421052633"/>
    <s v="Exhibits mind and body connections with each movement technique studied"/>
    <x v="0"/>
    <x v="1"/>
    <s v="BA - Dance training 32. Artistic skillsPermanent"/>
    <n v="45"/>
    <n v="6.4285714285714288"/>
    <n v="0.9642857142857143"/>
    <x v="2"/>
  </r>
  <r>
    <s v="Bachelor Dance"/>
    <x v="2"/>
    <s v="BA - Dance training 3"/>
    <n v="15"/>
    <x v="0"/>
    <x v="1"/>
    <s v="invests in diverse physical practices to support mind-body awareness and connection"/>
    <s v="PBADANS_LDDT3.14"/>
    <s v="Critically reflects on own practice to consolidate and challenge personal potential and recognise unique individuality"/>
    <n v="0.78947368421052633"/>
    <s v="Challenges own potential"/>
    <x v="1"/>
    <x v="1"/>
    <s v="BA - Dance training 33. Reflection Permanent"/>
    <n v="10"/>
    <n v="5"/>
    <n v="0.75"/>
    <x v="1"/>
  </r>
  <r>
    <s v="Bachelor Dance"/>
    <x v="2"/>
    <s v="BA - Dance training 3"/>
    <n v="15"/>
    <x v="0"/>
    <x v="1"/>
    <s v="invests in diverse physical practices to support mind-body awareness and connection"/>
    <s v="PBADANS_LDDT3.15"/>
    <s v="Employs intrinsic motivation to challenge and extend personal boundaries"/>
    <n v="0.78947368421052633"/>
    <s v="Demonstrates intrinsic motivation to challenge personal boundaries"/>
    <x v="0"/>
    <x v="1"/>
    <s v="BA - Dance training 32. Artistic skillsPermanent"/>
    <n v="45"/>
    <n v="6.4285714285714288"/>
    <n v="0.9642857142857143"/>
    <x v="2"/>
  </r>
  <r>
    <s v="Bachelor Dance"/>
    <x v="2"/>
    <s v="BA - Dance training 3"/>
    <n v="15"/>
    <x v="0"/>
    <x v="2"/>
    <s v="broadly integrates skills and knowledge in order to develop a sustainable dance practice"/>
    <s v="PBADANS_LDDT3.16"/>
    <s v="Invests in, evaluates and applies the possibilities of own mind/body and works wisely with these potentials and limitations"/>
    <n v="0.78947368421052633"/>
    <s v="Works efficiently with and challenges the potentials and limitations of own body"/>
    <x v="0"/>
    <x v="1"/>
    <s v="BA - Dance training 32. Artistic skillsPermanent"/>
    <n v="45"/>
    <n v="6.4285714285714288"/>
    <n v="0.9642857142857143"/>
    <x v="2"/>
  </r>
  <r>
    <s v="Bachelor Dance"/>
    <x v="2"/>
    <s v="BA - Dance training 3"/>
    <n v="15"/>
    <x v="0"/>
    <x v="2"/>
    <s v="broadly integrates skills and knowledge in order to develop a sustainable dance practice"/>
    <s v="PBADANS_LDDT3.17"/>
    <s v="Integrates and transfers knowledge between taught techniques and other courses in the curriculum to enhance understanding and embodiment"/>
    <n v="0.78947368421052633"/>
    <s v="Demonstrates through physical and verbal dialogue an integration of information between courses"/>
    <x v="0"/>
    <x v="1"/>
    <s v="BA - Dance training 32. Artistic skillsPermanent"/>
    <n v="45"/>
    <n v="6.4285714285714288"/>
    <n v="0.9642857142857143"/>
    <x v="2"/>
  </r>
  <r>
    <s v="Bachelor Dance"/>
    <x v="2"/>
    <s v="BA - Dance training 3"/>
    <n v="15"/>
    <x v="0"/>
    <x v="2"/>
    <s v="broadly integrates skills and knowledge in order to develop a sustainable dance practice"/>
    <s v="PBADANS_LDDT3.18"/>
    <s v="Utilises a problem solving attitude to overcome challenges within a technique"/>
    <n v="0.78947368421052633"/>
    <s v="Utilises a problem solving attitude to work with challenges within a technique"/>
    <x v="0"/>
    <x v="1"/>
    <s v="BA - Dance training 32. Artistic skillsPermanent"/>
    <n v="45"/>
    <n v="6.4285714285714288"/>
    <n v="0.9642857142857143"/>
    <x v="2"/>
  </r>
  <r>
    <s v="Bachelor Dance"/>
    <x v="2"/>
    <s v="BA - Dance training 3"/>
    <n v="15"/>
    <x v="0"/>
    <x v="2"/>
    <s v="broadly integrates skills and knowledge in order to develop a sustainable dance practice"/>
    <s v="PBADANS_LDDT3.19"/>
    <s v="Utilises a problem solving attitude to overcome challenges within a technique"/>
    <n v="0.78947368421052633"/>
    <s v="Demonstrates freedom within complex material"/>
    <x v="0"/>
    <x v="1"/>
    <s v="BA - Dance training 32. Artistic skillsPermanent"/>
    <n v="45"/>
    <n v="6.4285714285714288"/>
    <n v="0.9642857142857143"/>
    <x v="2"/>
  </r>
  <r>
    <s v="Bachelor Dance"/>
    <x v="2"/>
    <s v="BA - Complementary training 3"/>
    <n v="6"/>
    <x v="0"/>
    <x v="0"/>
    <s v="embodies a wide range of dance skills"/>
    <s v="PBADANS_LDCT3.1"/>
    <s v="Embodies material at an advanced level in each discipline studied"/>
    <n v="0.5"/>
    <s v="Demonstrates embodiment of material at an advanced level in each discipline studied"/>
    <x v="0"/>
    <x v="1"/>
    <s v="BA - Complementary training 32. Artistic skillsPermanent"/>
    <n v="40"/>
    <n v="6.666666666666667"/>
    <n v="0.4"/>
    <x v="2"/>
  </r>
  <r>
    <s v="Bachelor Dance"/>
    <x v="2"/>
    <s v="BA - Complementary training 3"/>
    <n v="6"/>
    <x v="0"/>
    <x v="0"/>
    <s v="embodies a wide range of dance skills"/>
    <s v="PBADANS_LDCT3.2"/>
    <s v="Critically reflects and integrates feedback from self, peers and teachers"/>
    <n v="0.5"/>
    <s v="Critically reflects and integrates feedback from self, peers and teachers"/>
    <x v="1"/>
    <x v="1"/>
    <s v="BA - Complementary training 33. Reflection Permanent"/>
    <n v="30"/>
    <n v="10"/>
    <n v="0.6"/>
    <x v="1"/>
  </r>
  <r>
    <s v="Bachelor Dance"/>
    <x v="2"/>
    <s v="BA - Complementary training 3"/>
    <n v="6"/>
    <x v="0"/>
    <x v="1"/>
    <s v="invests in diverse physical practices to support mind-body awareness and connection"/>
    <s v="PBADANS_LDCT3.3"/>
    <s v="Invests fully and actively participates in each discipline studied "/>
    <n v="0.5"/>
    <s v="Demonstrates full investment and active participation in each discipline studied "/>
    <x v="0"/>
    <x v="1"/>
    <s v="BA - Complementary training 32. Artistic skillsPermanent"/>
    <n v="40"/>
    <n v="6.666666666666667"/>
    <n v="0.4"/>
    <x v="2"/>
  </r>
  <r>
    <s v="Bachelor Dance"/>
    <x v="2"/>
    <s v="BA - Complementary training 3"/>
    <n v="6"/>
    <x v="0"/>
    <x v="1"/>
    <s v="invests in diverse physical practices to support mind-body awareness and connection"/>
    <s v="PBADANS_LDCT3.4"/>
    <s v="Explores the relevance of each body of knowledge to investigate personal connectivity "/>
    <n v="0.5"/>
    <s v="Actively engages in each body of knowledge to explore personal connectivity and relevance"/>
    <x v="0"/>
    <x v="1"/>
    <s v="BA - Complementary training 32. Artistic skillsPermanent"/>
    <n v="40"/>
    <n v="6.666666666666667"/>
    <n v="0.4"/>
    <x v="2"/>
  </r>
  <r>
    <s v="Bachelor Dance"/>
    <x v="2"/>
    <s v="BA - Complementary training 3"/>
    <n v="6"/>
    <x v="0"/>
    <x v="2"/>
    <s v="broadly integrates skills and knowledge in order to develop a sustainable dance practice"/>
    <s v="PBADANS_LDCT3.5"/>
    <s v="Analyses and explores personal capacities to flexibly realise material and challenge individuality"/>
    <n v="0.5"/>
    <s v="Demonstrates awareness of own individuality and challenges personal capacities"/>
    <x v="1"/>
    <x v="1"/>
    <s v="BA - Complementary training 33. Reflection Permanent"/>
    <n v="30"/>
    <n v="10"/>
    <n v="0.6"/>
    <x v="1"/>
  </r>
  <r>
    <s v="Bachelor Dance"/>
    <x v="2"/>
    <s v="BA - Complementary training 3"/>
    <n v="6"/>
    <x v="0"/>
    <x v="2"/>
    <s v="broadly integrates skills and knowledge in order to develop a sustainable dance practice"/>
    <s v="PBADANS_LDCT3.6"/>
    <s v="Widely reflects and integrates knowledge to maintain a healthy body and mind for long term sustainability"/>
    <n v="0.5"/>
    <s v="Is able to communicates about the importance of a range of physical practices to support long term health"/>
    <x v="1"/>
    <x v="1"/>
    <s v="BA - Complementary training 33. Reflection Permanent"/>
    <n v="30"/>
    <n v="10"/>
    <n v="0.6"/>
    <x v="1"/>
  </r>
  <r>
    <s v="Bachelor Dance"/>
    <x v="2"/>
    <s v="BA - Complementary training 3"/>
    <n v="6"/>
    <x v="0"/>
    <x v="2"/>
    <s v="broadly integrates skills and knowledge in order to develop a sustainable dance practice"/>
    <s v="PBADANS_LDCT3.7"/>
    <s v="Utilises relevant muscle function, adaptation and movement efficiency in dance training and incorporates individual needs"/>
    <n v="0.5"/>
    <s v="Illustrates an understanding of muscle function, adaptation and movement efficiency in dance training and incorporates individual needs"/>
    <x v="2"/>
    <x v="1"/>
    <s v="BA - Complementary training 31. KnowledgePermanent"/>
    <n v="30"/>
    <n v="10"/>
    <n v="0.6"/>
    <x v="2"/>
  </r>
  <r>
    <s v="Bachelor Dance"/>
    <x v="2"/>
    <s v="BA - Complementary training 3"/>
    <n v="6"/>
    <x v="0"/>
    <x v="2"/>
    <s v="broadly integrates skills and knowledge in order to develop a sustainable dance practice"/>
    <s v="PBADANS_LDCT3.8"/>
    <s v="Reflects upon how different classes interconnect and investigates this throughout their practice"/>
    <n v="0.5"/>
    <s v="Discusses how different classes interconnect and investigates possibilities within own practice"/>
    <x v="0"/>
    <x v="1"/>
    <s v="BA - Complementary training 32. Artistic skillsPermanent"/>
    <n v="40"/>
    <n v="6.666666666666667"/>
    <n v="0.4"/>
    <x v="2"/>
  </r>
  <r>
    <s v="Bachelor Dance"/>
    <x v="2"/>
    <s v="BA - Complementary training 3"/>
    <n v="6"/>
    <x v="0"/>
    <x v="2"/>
    <s v="broadly integrates skills and knowledge in order to develop a sustainable dance practice"/>
    <s v="PBADANS_LDCT3.9"/>
    <s v="Evaluates and redefines own goals and adapts physical needs for training own body"/>
    <n v="0.5"/>
    <s v="Redefines individual goals and adapts physical needs for training own body"/>
    <x v="0"/>
    <x v="1"/>
    <s v="BA - Complementary training 32. Artistic skillsPermanent"/>
    <n v="40"/>
    <n v="6.666666666666667"/>
    <n v="0.4"/>
    <x v="2"/>
  </r>
  <r>
    <s v="Bachelor Dance"/>
    <x v="2"/>
    <s v="BA - Complementary training 3"/>
    <n v="6"/>
    <x v="1"/>
    <x v="3"/>
    <s v="uses relevant social and group dynamics skills to contribute to, share and take responsibility in diverse group settings"/>
    <s v="PBADANS_LDCT3.10"/>
    <s v="Demonstrates required flexibility and extends creativity while working with diverse practices and bodies and in diverse environments"/>
    <n v="0.5"/>
    <s v="Demonstrates flexibility and creativity while working with diverse practices and bodies and in diverse environments"/>
    <x v="0"/>
    <x v="1"/>
    <s v="BA - Complementary training 32. Artistic skillsPermanent"/>
    <n v="40"/>
    <n v="6.666666666666667"/>
    <n v="0.4"/>
    <x v="2"/>
  </r>
  <r>
    <s v="Bachelor Dance"/>
    <x v="2"/>
    <s v="BA - Complementary training 3"/>
    <n v="6"/>
    <x v="1"/>
    <x v="4"/>
    <s v="uses relevant skills to communicate and dialogue with diverse target groups"/>
    <s v="PBADANS_LDCT3.11"/>
    <s v="Critically reflects upon each body of knowledge in order to cultivate relevant discourse in diverse settings"/>
    <n v="0.5"/>
    <s v="Stimulates discourse in diverse environments in relation to each body of knowledge"/>
    <x v="2"/>
    <x v="1"/>
    <s v="BA - Complementary training 31. KnowledgePermanent"/>
    <n v="30"/>
    <n v="10"/>
    <n v="0.6"/>
    <x v="2"/>
  </r>
  <r>
    <s v="Bachelor Dance"/>
    <x v="2"/>
    <s v="BA - Complementary training 3"/>
    <n v="6"/>
    <x v="1"/>
    <x v="4"/>
    <s v="uses relevant skills to communicate and dialogue with diverse target groups"/>
    <s v="PBADANS_LDCT3.12"/>
    <s v="Cultivates articulacy when discussing movement in physical language, spoken and written word"/>
    <n v="0.5"/>
    <s v="Demonstrates articulacy and vocabulary awareness when discussing movement in physical language, spoken and written word"/>
    <x v="2"/>
    <x v="1"/>
    <s v="BA - Complementary training 31. KnowledgePermanent"/>
    <n v="30"/>
    <n v="10"/>
    <n v="0.6"/>
    <x v="2"/>
  </r>
  <r>
    <s v="Bachelor Dance"/>
    <x v="2"/>
    <s v="BA - Production practice 3"/>
    <n v="18"/>
    <x v="0"/>
    <x v="0"/>
    <s v="embodies a wide range of dance skills"/>
    <s v="PBADANS_LDPP3.1"/>
    <s v="Embodies the movement propositions of a teacher/choreographer"/>
    <n v="0.94736842105263153"/>
    <s v="Embodies the movement propositions of a teacher/choreographer"/>
    <x v="0"/>
    <x v="0"/>
    <s v="BA - Production practice 32. Artistic skillsProduct"/>
    <n v="25"/>
    <n v="8.3333333333333339"/>
    <n v="1.5"/>
    <x v="0"/>
  </r>
  <r>
    <s v="Bachelor Dance"/>
    <x v="2"/>
    <s v="BA - Production practice 3"/>
    <n v="18"/>
    <x v="0"/>
    <x v="0"/>
    <s v="embodies a wide range of dance skills"/>
    <s v="PBADANS_LDPP3.2"/>
    <s v="Re-defines technical- and performative skills during process and performance"/>
    <n v="0.94736842105263153"/>
    <s v="Incorporates redefined dance technical and performative skills from other courses into creative product"/>
    <x v="0"/>
    <x v="0"/>
    <s v="BA - Production practice 32. Artistic skillsProduct"/>
    <n v="25"/>
    <n v="8.3333333333333339"/>
    <n v="1.5"/>
    <x v="0"/>
  </r>
  <r>
    <s v="Bachelor Dance"/>
    <x v="2"/>
    <s v="BA - Production practice 3"/>
    <n v="18"/>
    <x v="0"/>
    <x v="0"/>
    <s v="embodies a wide range of dance skills"/>
    <s v="PBADANS_LDPP3.3"/>
    <s v="Re-defines technical- and performative skills during process and performance"/>
    <n v="0.94736842105263153"/>
    <s v="Demonstrates spatial awareness as an individual as part of a group"/>
    <x v="0"/>
    <x v="0"/>
    <s v="BA - Production practice 32. Artistic skillsProduct"/>
    <n v="25"/>
    <n v="8.3333333333333339"/>
    <n v="1.5"/>
    <x v="0"/>
  </r>
  <r>
    <s v="Bachelor Dance"/>
    <x v="2"/>
    <s v="BA - Production practice 3"/>
    <n v="18"/>
    <x v="2"/>
    <x v="5"/>
    <s v="engages in, interprets, translates and performs creative dance projects"/>
    <s v="PBADANS_LDPP3.4"/>
    <s v="Performs material with the relevant intention and expression"/>
    <n v="0.94736842105263153"/>
    <s v="Performs material with the relevant intention and expression"/>
    <x v="3"/>
    <x v="0"/>
    <s v="BA - Production practice 34. Artistic practiceProduct"/>
    <n v="25"/>
    <n v="6.25"/>
    <n v="1.125"/>
    <x v="0"/>
  </r>
  <r>
    <s v="Bachelor Dance"/>
    <x v="2"/>
    <s v="BA - Production practice 3"/>
    <n v="18"/>
    <x v="2"/>
    <x v="5"/>
    <s v="engages in, interprets, translates and performs creative dance projects"/>
    <s v="PBADANS_LDPP3.5"/>
    <s v="Performs material with the relevant intention and expression"/>
    <n v="0.94736842105263153"/>
    <s v="Makes connections with an audience through own performativity"/>
    <x v="3"/>
    <x v="0"/>
    <s v="BA - Production practice 34. Artistic practiceProduct"/>
    <n v="25"/>
    <n v="6.25"/>
    <n v="1.125"/>
    <x v="0"/>
  </r>
  <r>
    <s v="Bachelor Dance"/>
    <x v="2"/>
    <s v="BA - Production practice 3"/>
    <n v="18"/>
    <x v="2"/>
    <x v="5"/>
    <s v="engages in, interprets, translates and performs creative dance projects"/>
    <s v="PBADANS_LDPP3.6"/>
    <s v="Performs material with the relevant intention and expression"/>
    <n v="0.94736842105263153"/>
    <s v="Demonstrates authentic translation of material"/>
    <x v="3"/>
    <x v="0"/>
    <s v="BA - Production practice 34. Artistic practiceProduct"/>
    <n v="25"/>
    <n v="6.25"/>
    <n v="1.125"/>
    <x v="0"/>
  </r>
  <r>
    <s v="Bachelor Dance"/>
    <x v="2"/>
    <s v="BA - Production practice 3"/>
    <n v="18"/>
    <x v="2"/>
    <x v="5"/>
    <s v="engages in, interprets, translates and performs creative dance projects"/>
    <s v="PBADANS_LDPP3.7"/>
    <s v="Presents work in resonance with original form, content and own performativity"/>
    <n v="0.94736842105263153"/>
    <s v="Performs the work in resonance with original form, content and own performativity"/>
    <x v="3"/>
    <x v="0"/>
    <s v="BA - Production practice 34. Artistic practiceProduct"/>
    <n v="25"/>
    <n v="6.25"/>
    <n v="1.125"/>
    <x v="0"/>
  </r>
  <r>
    <s v="Bachelor Dance"/>
    <x v="2"/>
    <s v="BA - Production practice 3"/>
    <n v="18"/>
    <x v="2"/>
    <x v="5"/>
    <s v="engages in, interprets, translates and performs creative dance projects"/>
    <s v="PBADANS_LDPP3.8"/>
    <s v="Invests in experiencing and embracing a diversity of artistic visions"/>
    <n v="0.94736842105263153"/>
    <s v="Demonstrates full investment in embracing the diversity of artistic visions"/>
    <x v="3"/>
    <x v="1"/>
    <s v="BA - Production practice 34. Artistic practicePermanent"/>
    <n v="20"/>
    <n v="3.3333333333333335"/>
    <n v="0.6"/>
    <x v="2"/>
  </r>
  <r>
    <s v="Bachelor Dance"/>
    <x v="2"/>
    <s v="BA - Production practice 3"/>
    <n v="18"/>
    <x v="2"/>
    <x v="5"/>
    <s v="engages in, interprets, translates and performs creative dance projects"/>
    <s v="PBADANS_LDPP3.9"/>
    <s v="Reflects and analyses the broader artistic context of the choreography/choreographer"/>
    <n v="0.94736842105263153"/>
    <s v="Articulates an awareness of the broader artistic context of a choreography/choreographer"/>
    <x v="1"/>
    <x v="1"/>
    <s v="BA - Production practice 33. Reflection Permanent"/>
    <n v="10"/>
    <n v="5"/>
    <n v="0.9"/>
    <x v="2"/>
  </r>
  <r>
    <s v="Bachelor Dance"/>
    <x v="2"/>
    <s v="BA - Production practice 3"/>
    <n v="18"/>
    <x v="2"/>
    <x v="5"/>
    <s v="engages in, interprets, translates and performs creative dance projects"/>
    <s v="PBADANS_LDPP3.10"/>
    <s v="Translates a diversity of movement propositions, compositional ideas and methodologies linked to the style and vision of a choreographer"/>
    <n v="0.94736842105263153"/>
    <s v="Can translate a diversity of movement propositions, compositional ideas and working methods linked to the style and vision of the choreographer"/>
    <x v="3"/>
    <x v="1"/>
    <s v="BA - Production practice 34. Artistic practicePermanent"/>
    <n v="20"/>
    <n v="3.3333333333333335"/>
    <n v="0.6"/>
    <x v="2"/>
  </r>
  <r>
    <s v="Bachelor Dance"/>
    <x v="2"/>
    <s v="BA - Production practice 3"/>
    <n v="18"/>
    <x v="2"/>
    <x v="5"/>
    <s v="engages in, interprets, translates and performs creative dance projects"/>
    <s v="PBADANS_LDPP3.11"/>
    <s v="Translates a diversity of movement propositions, compositional ideas and methodologies linked to the style and vision of a choreographer"/>
    <n v="0.94736842105263153"/>
    <s v="Can attend to both macro and micro details of a creative process"/>
    <x v="3"/>
    <x v="1"/>
    <s v="BA - Production practice 34. Artistic practicePermanent"/>
    <n v="20"/>
    <n v="3.3333333333333335"/>
    <n v="0.6"/>
    <x v="2"/>
  </r>
  <r>
    <s v="Bachelor Dance"/>
    <x v="2"/>
    <s v="BA - Production practice 3"/>
    <n v="18"/>
    <x v="2"/>
    <x v="5"/>
    <s v="engages in, interprets, translates and performs creative dance projects"/>
    <s v="PBADANS_LDPP3.12"/>
    <s v="Analyses a personal connection and resonance to the form and content of a work"/>
    <n v="0.94736842105263153"/>
    <s v="Demonstrates a personal connection to the form and content of the work"/>
    <x v="3"/>
    <x v="1"/>
    <s v="BA - Production practice 34. Artistic practicePermanent"/>
    <n v="20"/>
    <n v="3.3333333333333335"/>
    <n v="0.6"/>
    <x v="2"/>
  </r>
  <r>
    <s v="Bachelor Dance"/>
    <x v="2"/>
    <s v="BA - Production practice 3"/>
    <n v="18"/>
    <x v="2"/>
    <x v="5"/>
    <s v="engages in, interprets, translates and performs creative dance projects"/>
    <s v="PBADANS_LDPP3.13"/>
    <s v="Critically reflects and integrates feedback from self, peers and teachers"/>
    <n v="0.94736842105263153"/>
    <s v="Is open to reflect and integrate feedback from self, peers and teachers"/>
    <x v="1"/>
    <x v="1"/>
    <s v="BA - Production practice 33. Reflection Permanent"/>
    <n v="10"/>
    <n v="5"/>
    <n v="0.9"/>
    <x v="2"/>
  </r>
  <r>
    <s v="Bachelor Dance"/>
    <x v="2"/>
    <s v="BA - Production practice 3"/>
    <n v="18"/>
    <x v="2"/>
    <x v="5"/>
    <s v="engages in, interprets, translates and performs creative dance projects"/>
    <s v="PBADANS_LDPP3.14"/>
    <s v="Authentically invests in movement investigation"/>
    <n v="0.94736842105263153"/>
    <s v="Can demonstrate clear embodied choices in movement investigation"/>
    <x v="3"/>
    <x v="1"/>
    <s v="BA - Production practice 34. Artistic practicePermanent"/>
    <n v="20"/>
    <n v="3.3333333333333335"/>
    <n v="0.6"/>
    <x v="2"/>
  </r>
  <r>
    <s v="Bachelor Dance"/>
    <x v="2"/>
    <s v="BA - Production practice 3"/>
    <n v="18"/>
    <x v="2"/>
    <x v="6"/>
    <s v="interacts and collaborates with other disciplines and practices"/>
    <s v="PBADANS_LDPP3.15"/>
    <s v="Investigates, transfers and embodies skills from other courses in the execution and exploration of repertoire and creations"/>
    <n v="0.94736842105263153"/>
    <s v="Investigates, transfers and embodies skills from other courses in the execution and exploration of repertoire and creations"/>
    <x v="3"/>
    <x v="1"/>
    <s v="BA - Production practice 34. Artistic practicePermanent"/>
    <n v="20"/>
    <n v="3.3333333333333335"/>
    <n v="0.6"/>
    <x v="2"/>
  </r>
  <r>
    <s v="Bachelor Dance"/>
    <x v="2"/>
    <s v="BA - Production practice 3"/>
    <n v="18"/>
    <x v="2"/>
    <x v="6"/>
    <s v="interacts and collaborates with other disciplines and practices"/>
    <s v="PBADANS_LDPP3.16"/>
    <s v="Stimulates and contributes ideas in artistic collaborative creative settings"/>
    <n v="0.94736842105263153"/>
    <s v="Can stimulate and contribute ideas in collaborative creative settings"/>
    <x v="4"/>
    <x v="1"/>
    <s v="BA - Production practice 35. Project Permanent"/>
    <n v="20"/>
    <n v="5"/>
    <n v="0.9"/>
    <x v="2"/>
  </r>
  <r>
    <s v="Bachelor Dance"/>
    <x v="2"/>
    <s v="BA - Production practice 3"/>
    <n v="18"/>
    <x v="1"/>
    <x v="3"/>
    <s v="uses relevant social and group dynamics skills to contribute to, share and take responsibility in diverse group settings"/>
    <s v="PBADANS_LDPP3.17"/>
    <s v="Stimulates personal and collective working methods in order to reach the required result"/>
    <n v="0.94736842105263153"/>
    <s v="Works independently and encourages collective working methods to reach required result"/>
    <x v="4"/>
    <x v="1"/>
    <s v="BA - Production practice 35. Project Permanent"/>
    <n v="20"/>
    <n v="5"/>
    <n v="0.9"/>
    <x v="2"/>
  </r>
  <r>
    <s v="Bachelor Dance"/>
    <x v="2"/>
    <s v="BA - Production practice 3"/>
    <n v="18"/>
    <x v="1"/>
    <x v="3"/>
    <s v="uses relevant social and group dynamics skills to contribute to, share and take responsibility in diverse group settings"/>
    <s v="PBADANS_LDPP3.18"/>
    <s v="Facilitates the responsibility of functioning as an individual within a class group"/>
    <n v="0.94736842105263153"/>
    <s v="Demonstrates responsibility of functioning as an individual within a class group"/>
    <x v="4"/>
    <x v="1"/>
    <s v="BA - Production practice 35. Project Permanent"/>
    <n v="20"/>
    <n v="5"/>
    <n v="0.9"/>
    <x v="2"/>
  </r>
  <r>
    <s v="Bachelor Dance"/>
    <x v="2"/>
    <s v="BA - Production practice 3"/>
    <n v="18"/>
    <x v="1"/>
    <x v="4"/>
    <s v="uses relevant skills to communicate and dialogue with diverse target groups"/>
    <s v="PBADANS_LDPP3.19"/>
    <s v="Stimulates and contributes to a critical and constructive dialogue about an artistic process"/>
    <n v="0.94736842105263153"/>
    <s v="Can stimulate and contribute to a critical and constructive dialogue about an artistic process"/>
    <x v="4"/>
    <x v="1"/>
    <s v="BA - Production practice 35. Project Permanent"/>
    <n v="20"/>
    <n v="5"/>
    <n v="0.9"/>
    <x v="2"/>
  </r>
  <r>
    <s v="Bachelor Dance"/>
    <x v="2"/>
    <s v="BA - Choreography 3 group"/>
    <n v="6"/>
    <x v="2"/>
    <x v="7"/>
    <s v="develops and expresses a personal voice within the conceptualisation and creation of own artistic work"/>
    <s v="PBADANS_LDCG3.1"/>
    <s v="Develops a group artistic creation, departing from a research question and developing this into a performance"/>
    <n v="0.2857142857142857"/>
    <s v="Creates a group choreography that reaches performance that illustrates a departure from a research question"/>
    <x v="6"/>
    <x v="0"/>
    <s v="BA - Choreography 3 group8. Graduation assignmentProduct"/>
    <n v="60"/>
    <n v="7.5"/>
    <n v="0.45"/>
    <x v="4"/>
  </r>
  <r>
    <s v="Bachelor Dance"/>
    <x v="2"/>
    <s v="BA - Choreography 3 group"/>
    <n v="6"/>
    <x v="2"/>
    <x v="7"/>
    <s v="develops and expresses a personal voice within the conceptualisation and creation of own artistic work"/>
    <s v="PBADANS_LDCG3.2"/>
    <s v="Utilises relevant methodologies to produce material that communicates choreographic intent"/>
    <n v="0.2857142857142857"/>
    <s v="Demonstrates a clarity in choreographic intent"/>
    <x v="6"/>
    <x v="0"/>
    <s v="BA - Choreography 3 group8. Graduation assignmentProduct"/>
    <n v="60"/>
    <n v="7.5"/>
    <n v="0.45"/>
    <x v="4"/>
  </r>
  <r>
    <s v="Bachelor Dance"/>
    <x v="2"/>
    <s v="BA - Choreography 3 group"/>
    <n v="6"/>
    <x v="2"/>
    <x v="7"/>
    <s v="develops and expresses a personal voice within the conceptualisation and creation of own artistic work"/>
    <s v="PBADANS_LDCG3.3"/>
    <s v="Develops own artistic concept, movement practices and compositional tasks to create own work"/>
    <n v="0.2857142857142857"/>
    <s v="Utilises relevant compositional and choreographic devices to communicate artistic objective"/>
    <x v="6"/>
    <x v="0"/>
    <s v="BA - Choreography 3 group8. Graduation assignmentProduct"/>
    <n v="60"/>
    <n v="7.5"/>
    <n v="0.45"/>
    <x v="4"/>
  </r>
  <r>
    <s v="Bachelor Dance"/>
    <x v="2"/>
    <s v="BA - Choreography 3 group"/>
    <n v="6"/>
    <x v="2"/>
    <x v="7"/>
    <s v="develops and expresses a personal voice within the conceptualisation and creation of own artistic work"/>
    <s v="PBADANS_LDCG3.4"/>
    <s v="Develops own artistic concept, movement practices and compositional tasks to create own work"/>
    <n v="0.2857142857142857"/>
    <s v="Produces work with a clear artistic concept"/>
    <x v="6"/>
    <x v="0"/>
    <s v="BA - Choreography 3 group8. Graduation assignmentProduct"/>
    <n v="60"/>
    <n v="7.5"/>
    <n v="0.45"/>
    <x v="4"/>
  </r>
  <r>
    <s v="Bachelor Dance"/>
    <x v="2"/>
    <s v="BA - Choreography 3 group"/>
    <n v="6"/>
    <x v="2"/>
    <x v="7"/>
    <s v="develops and expresses a personal voice within the conceptualisation and creation of own artistic work"/>
    <s v="PBADANS_LDCG3.5"/>
    <s v="Can identify own artistic voice and articulate its characteristics"/>
    <n v="0.2857142857142857"/>
    <s v="Writes a self-reflection that articulates the main characteristics of own artistic voice"/>
    <x v="6"/>
    <x v="0"/>
    <s v="BA - Choreography 3 group8. Graduation assignmentProduct"/>
    <n v="60"/>
    <n v="7.5"/>
    <n v="0.45"/>
    <x v="4"/>
  </r>
  <r>
    <s v="Bachelor Dance"/>
    <x v="2"/>
    <s v="BA - Choreography 3 group"/>
    <n v="6"/>
    <x v="2"/>
    <x v="7"/>
    <s v="develops and expresses a personal voice within the conceptualisation and creation of own artistic work"/>
    <s v="PBADANS_LDCG3.6"/>
    <s v="Can identify own artistic voice and articulate its characteristics"/>
    <n v="0.2857142857142857"/>
    <s v="Produces work that illustrates personal choice making in artistic identity"/>
    <x v="6"/>
    <x v="0"/>
    <s v="BA - Choreography 3 group8. Graduation assignmentProduct"/>
    <n v="60"/>
    <n v="7.5"/>
    <n v="0.45"/>
    <x v="4"/>
  </r>
  <r>
    <s v="Bachelor Dance"/>
    <x v="2"/>
    <s v="BA - Choreography 3 group"/>
    <n v="6"/>
    <x v="2"/>
    <x v="7"/>
    <s v="develops and expresses a personal voice within the conceptualisation and creation of own artistic work"/>
    <s v="PBADANS_LDCG3.7"/>
    <s v="Identifies and challenges personal movement and choreographic interests and aesthetic"/>
    <n v="0.2857142857142857"/>
    <s v="Identifies and challenges personal movement and choreographic interests"/>
    <x v="6"/>
    <x v="0"/>
    <s v="BA - Choreography 3 group8. Graduation assignmentProduct"/>
    <n v="60"/>
    <n v="7.5"/>
    <n v="0.45"/>
    <x v="4"/>
  </r>
  <r>
    <s v="Bachelor Dance"/>
    <x v="2"/>
    <s v="BA - Choreography 3 group"/>
    <n v="6"/>
    <x v="2"/>
    <x v="7"/>
    <s v="develops and expresses a personal voice within the conceptualisation and creation of own artistic work"/>
    <s v="PBADANS_LDCG3.8"/>
    <s v="Integrates and transfers experiences from a diversity of artistic visions into developing own artistic practice"/>
    <n v="0.2857142857142857"/>
    <s v="Acknowledges, reflects, integrates and transfers previous experiences into developing own artistic practice"/>
    <x v="6"/>
    <x v="0"/>
    <s v="BA - Choreography 3 group8. Graduation assignmentProduct"/>
    <n v="60"/>
    <n v="7.5"/>
    <n v="0.45"/>
    <x v="4"/>
  </r>
  <r>
    <s v="Bachelor Dance"/>
    <x v="2"/>
    <s v="BA - Choreography 3 group"/>
    <n v="6"/>
    <x v="2"/>
    <x v="7"/>
    <s v="develops and expresses a personal voice within the conceptualisation and creation of own artistic work"/>
    <s v="PBADANS_LDCG3.9"/>
    <s v="Invests in artistic research utilising a range of methodologies to result in creative processes that challenges personal practice"/>
    <n v="0.2857142857142857"/>
    <s v="Utilises relevant methodologies to produce material to communicate artistic concept"/>
    <x v="6"/>
    <x v="1"/>
    <s v="BA - Choreography 3 group8. Graduation assignmentPermanent"/>
    <n v="40"/>
    <n v="3.0769230769230771"/>
    <n v="0.18461538461538463"/>
    <x v="2"/>
  </r>
  <r>
    <s v="Bachelor Dance"/>
    <x v="2"/>
    <s v="BA - Choreography 3 group"/>
    <n v="6"/>
    <x v="2"/>
    <x v="7"/>
    <s v="develops and expresses a personal voice within the conceptualisation and creation of own artistic work"/>
    <s v="PBADANS_LDCG3.10"/>
    <s v="Invests in artistic research utilising a range of methodologies to result in creative processes that challenges personal practice"/>
    <n v="0.2857142857142857"/>
    <s v="Invests in artistic research from the development from research question to final product"/>
    <x v="6"/>
    <x v="1"/>
    <s v="BA - Choreography 3 group8. Graduation assignmentPermanent"/>
    <n v="40"/>
    <n v="3.0769230769230771"/>
    <n v="0.18461538461538463"/>
    <x v="2"/>
  </r>
  <r>
    <s v="Bachelor Dance"/>
    <x v="2"/>
    <s v="BA - Choreography 3 group"/>
    <n v="6"/>
    <x v="3"/>
    <x v="9"/>
    <s v="critically reflects upon own artistic practice to situate and engage within diverse social and artistic contexts"/>
    <s v="PBADANS_LDCG3.11"/>
    <s v="Can observe, reflect on, and communicate about own creation from an artistic and production perspective"/>
    <n v="0.2857142857142857"/>
    <s v="Can enter constructive dialogue about own creation from an artistic and production perspective"/>
    <x v="6"/>
    <x v="1"/>
    <s v="BA - Choreography 3 group8. Graduation assignmentPermanent"/>
    <n v="40"/>
    <n v="3.0769230769230771"/>
    <n v="0.18461538461538463"/>
    <x v="2"/>
  </r>
  <r>
    <s v="Bachelor Dance"/>
    <x v="2"/>
    <s v="BA - Choreography 3 group"/>
    <n v="6"/>
    <x v="3"/>
    <x v="9"/>
    <s v="critically reflects upon own artistic practice to situate and engage within diverse social and artistic contexts"/>
    <s v="PBADANS_LDCG3.12"/>
    <s v="Critically reflects on and evaluates own creation throughout process and product"/>
    <n v="0.2857142857142857"/>
    <s v="Continually critically reflects on own creation"/>
    <x v="6"/>
    <x v="1"/>
    <s v="BA - Choreography 3 group8. Graduation assignmentPermanent"/>
    <n v="40"/>
    <n v="3.0769230769230771"/>
    <n v="0.18461538461538463"/>
    <x v="1"/>
  </r>
  <r>
    <s v="Bachelor Dance"/>
    <x v="2"/>
    <s v="BA - Choreography 3 group"/>
    <n v="6"/>
    <x v="3"/>
    <x v="9"/>
    <s v="critically reflects upon own artistic practice to situate and engage within diverse social and artistic contexts"/>
    <s v="PBADANS_LDCG3.13"/>
    <s v="Critically reflects on and evaluates own creation throughout process and product"/>
    <n v="0.2857142857142857"/>
    <s v="Articulates with clarity in personal analysis and decision making throughout process"/>
    <x v="6"/>
    <x v="1"/>
    <s v="BA - Choreography 3 group8. Graduation assignmentPermanent"/>
    <n v="40"/>
    <n v="3.0769230769230771"/>
    <n v="0.18461538461538463"/>
    <x v="2"/>
  </r>
  <r>
    <s v="Bachelor Dance"/>
    <x v="2"/>
    <s v="BA - Choreography 3 group"/>
    <n v="6"/>
    <x v="1"/>
    <x v="11"/>
    <s v="has self-discipline, organizational self-reliance and entrepreneurial skills to sustain and develop own artistic practice "/>
    <s v="PBADANS_LDCG3.14"/>
    <s v="Works collectively to coordinate the logistics of a complex process to attain a shared result that encompasses personal and group vision"/>
    <n v="0.2857142857142857"/>
    <s v="Works collectively to coordinate the logistics of a complex process to attain a shared result that encompasses personal and group vision"/>
    <x v="6"/>
    <x v="1"/>
    <s v="BA - Choreography 3 group8. Graduation assignmentPermanent"/>
    <n v="40"/>
    <n v="3.0769230769230771"/>
    <n v="0.18461538461538463"/>
    <x v="2"/>
  </r>
  <r>
    <s v="Bachelor Dance"/>
    <x v="2"/>
    <s v="BA - Choreography 3 group"/>
    <n v="6"/>
    <x v="1"/>
    <x v="11"/>
    <s v="has self-discipline, organizational self-reliance and entrepreneurial skills to sustain and develop own artistic practice "/>
    <s v="PBADANS_LDCG3.15"/>
    <s v="Demonstrates the capacity to manage a personal and group process effectively with a view of the artistic goal"/>
    <n v="0.2857142857142857"/>
    <s v="Demonstrates the capacity to effectively manage a personal and group process to reach artistic ambitions"/>
    <x v="6"/>
    <x v="1"/>
    <s v="BA - Choreography 3 group8. Graduation assignmentPermanent"/>
    <n v="40"/>
    <n v="3.0769230769230771"/>
    <n v="0.18461538461538463"/>
    <x v="2"/>
  </r>
  <r>
    <s v="Bachelor Dance"/>
    <x v="2"/>
    <s v="BA - Choreography 3 group"/>
    <n v="6"/>
    <x v="1"/>
    <x v="3"/>
    <s v="uses relevant social and group dynamics skills to contribute to, share and take responsibility in diverse group settings"/>
    <s v="PBADANS_LDCG3.16"/>
    <s v="Values individuality and respects individual contribution to a creative process"/>
    <n v="0.2857142857142857"/>
    <s v="Demonstrates respectful appreciation of individuality and individual contribution in a creative process"/>
    <x v="6"/>
    <x v="1"/>
    <s v="BA - Choreography 3 group8. Graduation assignmentPermanent"/>
    <n v="40"/>
    <n v="3.0769230769230771"/>
    <n v="0.18461538461538463"/>
    <x v="2"/>
  </r>
  <r>
    <s v="Bachelor Dance"/>
    <x v="2"/>
    <s v="BA - Choreography 3 group"/>
    <n v="6"/>
    <x v="1"/>
    <x v="3"/>
    <s v="uses relevant social and group dynamics skills to contribute to, share and take responsibility in diverse group settings"/>
    <s v="PBADANS_LDCG3.17"/>
    <s v="Effectively collaborates with group towards shared goals"/>
    <n v="0.2857142857142857"/>
    <s v="Effectively collaborates with group towards shared goals"/>
    <x v="6"/>
    <x v="1"/>
    <s v="BA - Choreography 3 group8. Graduation assignmentPermanent"/>
    <n v="40"/>
    <n v="3.0769230769230771"/>
    <n v="0.18461538461538463"/>
    <x v="1"/>
  </r>
  <r>
    <s v="Bachelor Dance"/>
    <x v="2"/>
    <s v="BA - Choreography 3 group"/>
    <n v="6"/>
    <x v="1"/>
    <x v="3"/>
    <s v="uses relevant social and group dynamics skills to contribute to, share and take responsibility in diverse group settings"/>
    <s v="PBADANS_LDCG3.18"/>
    <s v="Effectively collaborates with group towards shared goals"/>
    <n v="0.2857142857142857"/>
    <s v="Investment in the course demonstrated through attendance, participation, motivation and contribution to a group process"/>
    <x v="6"/>
    <x v="1"/>
    <s v="BA - Choreography 3 group8. Graduation assignmentPermanent"/>
    <n v="40"/>
    <n v="3.0769230769230771"/>
    <n v="0.18461538461538463"/>
    <x v="2"/>
  </r>
  <r>
    <s v="Bachelor Dance"/>
    <x v="2"/>
    <s v="BA - Choreography 3 group"/>
    <n v="6"/>
    <x v="1"/>
    <x v="4"/>
    <s v="uses relevant skills to communicate and dialogue with diverse target groups"/>
    <s v="PBADANS_LDCG3.19"/>
    <s v="Divulges in constructive dialogue with colleagues concerning a personal creation"/>
    <n v="0.2857142857142857"/>
    <s v="Utilising a range of feedback methodologies, engages in constructive dialogue with peers and tutors concerning group creations"/>
    <x v="6"/>
    <x v="1"/>
    <s v="BA - Choreography 3 group8. Graduation assignmentPermanent"/>
    <n v="40"/>
    <n v="3.0769230769230771"/>
    <n v="0.18461538461538463"/>
    <x v="1"/>
  </r>
  <r>
    <s v="Bachelor Dance"/>
    <x v="2"/>
    <s v="BA - Choreography 3 group"/>
    <n v="6"/>
    <x v="1"/>
    <x v="4"/>
    <s v="uses relevant skills to communicate and dialogue with diverse target groups"/>
    <s v="PBADANS_LDCG3.20"/>
    <s v="Communicates and articulates personal intention, vocabulary and decision making with peers"/>
    <n v="0.2857142857142857"/>
    <s v="Effectively communicates and articulates personal intention, vocabulary and decision making with peers"/>
    <x v="6"/>
    <x v="1"/>
    <s v="BA - Choreography 3 group8. Graduation assignmentPermanent"/>
    <n v="40"/>
    <n v="3.0769230769230771"/>
    <n v="0.18461538461538463"/>
    <x v="2"/>
  </r>
  <r>
    <s v="Bachelor Dance"/>
    <x v="2"/>
    <s v="BA - Choreography 3 group"/>
    <n v="6"/>
    <x v="1"/>
    <x v="4"/>
    <s v="uses relevant skills to communicate and dialogue with diverse target groups"/>
    <s v="PBADANS_LDCG3.21"/>
    <s v="Communicates respectfully with all colleagues involved – dancers, colleagues, technicians, teachers, audience, jury"/>
    <n v="0.2857142857142857"/>
    <s v="Use of appropriate and respectful verbal and physical communication skills in a working environment"/>
    <x v="6"/>
    <x v="1"/>
    <s v="BA - Choreography 3 group8. Graduation assignmentPermanent"/>
    <n v="40"/>
    <n v="3.0769230769230771"/>
    <n v="0.18461538461538463"/>
    <x v="2"/>
  </r>
  <r>
    <s v="Bachelor Dance"/>
    <x v="2"/>
    <s v="BA - Choreography 3 solo"/>
    <n v="6"/>
    <x v="2"/>
    <x v="7"/>
    <s v="develops and expresses a personal voice within the conceptualisation and creation of own artistic work"/>
    <s v="PBADANS_LDCS3.1"/>
    <s v="Creates and performs own work"/>
    <n v="0.375"/>
    <s v="Creates and performs own work"/>
    <x v="6"/>
    <x v="0"/>
    <s v="BA - Choreography 3 solo8. Graduation assignmentProduct"/>
    <n v="60"/>
    <n v="8.5714285714285712"/>
    <n v="0.51428571428571435"/>
    <x v="4"/>
  </r>
  <r>
    <s v="Bachelor Dance"/>
    <x v="2"/>
    <s v="BA - Choreography 3 solo"/>
    <n v="6"/>
    <x v="2"/>
    <x v="7"/>
    <s v="develops and expresses a personal voice within the conceptualisation and creation of own artistic work"/>
    <s v="PBADANS_LDCS3.2"/>
    <s v="Develops an artistic creation, departing from a research question and developing this into a performance"/>
    <n v="0.375"/>
    <s v="Creates a solo that illustrates a departure from a research question"/>
    <x v="6"/>
    <x v="0"/>
    <s v="BA - Choreography 3 solo8. Graduation assignmentProduct"/>
    <n v="60"/>
    <n v="8.5714285714285712"/>
    <n v="0.51428571428571435"/>
    <x v="4"/>
  </r>
  <r>
    <s v="Bachelor Dance"/>
    <x v="2"/>
    <s v="BA - Choreography 3 solo"/>
    <n v="6"/>
    <x v="2"/>
    <x v="7"/>
    <s v="develops and expresses a personal voice within the conceptualisation and creation of own artistic work"/>
    <s v="PBADANS_LDCS3.3"/>
    <s v="Develops own artistic concept, movement practices and compositional tasks to create own work"/>
    <n v="0.375"/>
    <s v="Utilises relevant compositional and choreographic devices to communicate artistic objective"/>
    <x v="6"/>
    <x v="0"/>
    <s v="BA - Choreography 3 solo8. Graduation assignmentProduct"/>
    <n v="60"/>
    <n v="8.5714285714285712"/>
    <n v="0.51428571428571435"/>
    <x v="4"/>
  </r>
  <r>
    <s v="Bachelor Dance"/>
    <x v="2"/>
    <s v="BA - Choreography 3 solo"/>
    <n v="6"/>
    <x v="2"/>
    <x v="7"/>
    <s v="develops and expresses a personal voice within the conceptualisation and creation of own artistic work"/>
    <s v="PBADANS_LDCS3.4"/>
    <s v="Makes connections with an audience and own performativity to transmit an intent"/>
    <n v="0.375"/>
    <s v="Makes connections with an audience through own performativity"/>
    <x v="6"/>
    <x v="0"/>
    <s v="BA - Choreography 3 solo8. Graduation assignmentProduct"/>
    <n v="60"/>
    <n v="8.5714285714285712"/>
    <n v="0.51428571428571435"/>
    <x v="4"/>
  </r>
  <r>
    <s v="Bachelor Dance"/>
    <x v="2"/>
    <s v="BA - Choreography 3 solo"/>
    <n v="6"/>
    <x v="2"/>
    <x v="7"/>
    <s v="develops and expresses a personal voice within the conceptualisation and creation of own artistic work"/>
    <s v="PBADANS_LDCS3.5"/>
    <s v="Invests in artistic expression and communicating a choreographic intent"/>
    <n v="0.375"/>
    <s v="Communicates choreographic intent through artistic expression and performativity"/>
    <x v="6"/>
    <x v="0"/>
    <s v="BA - Choreography 3 solo8. Graduation assignmentProduct"/>
    <n v="60"/>
    <n v="8.5714285714285712"/>
    <n v="0.51428571428571435"/>
    <x v="4"/>
  </r>
  <r>
    <s v="Bachelor Dance"/>
    <x v="2"/>
    <s v="BA - Choreography 3 solo"/>
    <n v="6"/>
    <x v="2"/>
    <x v="7"/>
    <s v="develops and expresses a personal voice within the conceptualisation and creation of own artistic work"/>
    <s v="PBADANS_LDCS3.6"/>
    <s v="Can identify own artistic voice and articulate its characteristics"/>
    <n v="0.375"/>
    <s v="Writes a self-reflection that articulates the main characteristics of own artistic voice"/>
    <x v="6"/>
    <x v="0"/>
    <s v="BA - Choreography 3 solo8. Graduation assignmentProduct"/>
    <n v="60"/>
    <n v="8.5714285714285712"/>
    <n v="0.51428571428571435"/>
    <x v="4"/>
  </r>
  <r>
    <s v="Bachelor Dance"/>
    <x v="2"/>
    <s v="BA - Choreography 3 solo"/>
    <n v="6"/>
    <x v="2"/>
    <x v="7"/>
    <s v="develops and expresses a personal voice within the conceptualisation and creation of own artistic work"/>
    <s v="PBADANS_LDCS3.7"/>
    <s v="Identifies and challenges personal movement and choreographic interests and aesthetic"/>
    <n v="0.375"/>
    <s v="Identifies and challenges personal movement and choreographic interests"/>
    <x v="6"/>
    <x v="0"/>
    <s v="BA - Choreography 3 solo8. Graduation assignmentProduct"/>
    <n v="60"/>
    <n v="8.5714285714285712"/>
    <n v="0.51428571428571435"/>
    <x v="4"/>
  </r>
  <r>
    <s v="Bachelor Dance"/>
    <x v="2"/>
    <s v="BA - Choreography 3 solo"/>
    <n v="6"/>
    <x v="2"/>
    <x v="7"/>
    <s v="develops and expresses a personal voice within the conceptualisation and creation of own artistic work"/>
    <s v="PBADANS_LDCS3.8"/>
    <s v="Invests in movement investigation"/>
    <n v="0.375"/>
    <s v="Throughout process, demonstrates an investment in movement investigation"/>
    <x v="6"/>
    <x v="1"/>
    <s v="BA - Choreography 3 solo8. Graduation assignmentPermanent"/>
    <n v="40"/>
    <n v="4.4444444444444446"/>
    <n v="0.26666666666666666"/>
    <x v="2"/>
  </r>
  <r>
    <s v="Bachelor Dance"/>
    <x v="2"/>
    <s v="BA - Choreography 3 solo"/>
    <n v="6"/>
    <x v="2"/>
    <x v="6"/>
    <s v="interacts and collaborates with other disciplines and practices"/>
    <s v="PBADANS_LDCS3.9"/>
    <s v="Collaborates with an artist of another discipline"/>
    <n v="0.375"/>
    <s v="Effectively collaborates with an artist of another discipline"/>
    <x v="6"/>
    <x v="1"/>
    <s v="BA - Choreography 3 solo8. Graduation assignmentPermanent"/>
    <n v="40"/>
    <n v="4.4444444444444446"/>
    <n v="0.26666666666666666"/>
    <x v="2"/>
  </r>
  <r>
    <s v="Bachelor Dance"/>
    <x v="2"/>
    <s v="BA - Choreography 3 solo"/>
    <n v="6"/>
    <x v="3"/>
    <x v="9"/>
    <s v="critically reflects upon own artistic practice to situate and engage within diverse social and artistic contexts"/>
    <s v="PBADANS_LDCS3.10"/>
    <s v="Can observe, reflect on, and communicate about his or her creation from an artistic and production perspective"/>
    <n v="0.375"/>
    <s v="Can enter constructive dialogue about own creation from an artistic and production perspective"/>
    <x v="6"/>
    <x v="1"/>
    <s v="BA - Choreography 3 solo8. Graduation assignmentPermanent"/>
    <n v="40"/>
    <n v="4.4444444444444446"/>
    <n v="0.26666666666666666"/>
    <x v="2"/>
  </r>
  <r>
    <s v="Bachelor Dance"/>
    <x v="2"/>
    <s v="BA - Choreography 3 solo"/>
    <n v="6"/>
    <x v="3"/>
    <x v="9"/>
    <s v="critically reflects upon own artistic practice to situate and engage within diverse social and artistic contexts"/>
    <s v="PBADANS_LDCS3.11"/>
    <s v="Critically reflects on and evaluates own creation throughout process and product"/>
    <n v="0.375"/>
    <s v="Continually critically reflects on own creation"/>
    <x v="6"/>
    <x v="1"/>
    <s v="BA - Choreography 3 solo8. Graduation assignmentPermanent"/>
    <n v="40"/>
    <n v="4.4444444444444446"/>
    <n v="0.26666666666666666"/>
    <x v="1"/>
  </r>
  <r>
    <s v="Bachelor Dance"/>
    <x v="2"/>
    <s v="BA - Choreography 3 solo"/>
    <n v="6"/>
    <x v="3"/>
    <x v="9"/>
    <s v="critically reflects upon own artistic practice to situate and engage within diverse social and artistic contexts"/>
    <s v="PBADANS_LDCS3.12"/>
    <s v="Critically reflects on and evaluates own creation throughout process and product"/>
    <n v="0.375"/>
    <s v="Articulates with clarity personal analysis and decision making throughout process"/>
    <x v="6"/>
    <x v="1"/>
    <s v="BA - Choreography 3 solo8. Graduation assignmentPermanent"/>
    <n v="40"/>
    <n v="4.4444444444444446"/>
    <n v="0.26666666666666666"/>
    <x v="2"/>
  </r>
  <r>
    <s v="Bachelor Dance"/>
    <x v="2"/>
    <s v="BA - Choreography 3 solo"/>
    <n v="6"/>
    <x v="1"/>
    <x v="11"/>
    <s v="has self-discipline, organizational self-reliance and entrepreneurial skills to sustain and develop own artistic practice "/>
    <s v="PBADANS_LDCS3.13"/>
    <s v="Coordinates the logistics of a complex process"/>
    <n v="0.375"/>
    <s v="Works collectively to coordinate the logistics of a complex process to attain a shared result that encompasses personal and group vision"/>
    <x v="6"/>
    <x v="1"/>
    <s v="BA - Choreography 3 solo8. Graduation assignmentPermanent"/>
    <n v="40"/>
    <n v="4.4444444444444446"/>
    <n v="0.26666666666666666"/>
    <x v="1"/>
  </r>
  <r>
    <s v="Bachelor Dance"/>
    <x v="2"/>
    <s v="BA - Choreography 3 solo"/>
    <n v="6"/>
    <x v="1"/>
    <x v="11"/>
    <s v="has self-discipline, organizational self-reliance and entrepreneurial skills to sustain and develop own artistic practice "/>
    <s v="PBADANS_LDCS3.14"/>
    <s v="Demonstrates the capacity to manage the creative process effectively with a view of the artistic goal"/>
    <n v="0.375"/>
    <s v="Demonstrates the capacity to effectively manage a process to reach artistic ambition"/>
    <x v="6"/>
    <x v="1"/>
    <s v="BA - Choreography 3 solo8. Graduation assignmentPermanent"/>
    <n v="40"/>
    <n v="4.4444444444444446"/>
    <n v="0.26666666666666666"/>
    <x v="1"/>
  </r>
  <r>
    <s v="Bachelor Dance"/>
    <x v="2"/>
    <s v="BA - Choreography 3 solo"/>
    <n v="6"/>
    <x v="1"/>
    <x v="3"/>
    <s v="uses relevant social and group dynamics skills to contribute to, share and take responsibility in diverse group settings"/>
    <s v="PBADANS_LDCS3.15"/>
    <s v="Is able to guide a process in a collaborative setting"/>
    <n v="0.375"/>
    <s v="Utilises relevant social and communication skills to develop work collaboratively"/>
    <x v="6"/>
    <x v="1"/>
    <s v="BA - Choreography 3 solo8. Graduation assignmentPermanent"/>
    <n v="40"/>
    <n v="4.4444444444444446"/>
    <n v="0.26666666666666666"/>
    <x v="2"/>
  </r>
  <r>
    <s v="Bachelor Dance"/>
    <x v="2"/>
    <s v="BA - Choreography 3 solo"/>
    <n v="6"/>
    <x v="1"/>
    <x v="4"/>
    <s v="uses relevant skills to communicate and dialogue with diverse target groups"/>
    <s v="PBADANS_LDCS3.16"/>
    <s v="Enters into constructive dialogue with peers and tutors concerning a personal creation"/>
    <n v="0.375"/>
    <s v="Utilising a range of feedback methodologies, engages in constructive dialogue with peers and tutors concerning artistic creations"/>
    <x v="6"/>
    <x v="1"/>
    <s v="BA - Choreography 3 solo8. Graduation assignmentPermanent"/>
    <n v="40"/>
    <n v="4.4444444444444446"/>
    <n v="0.26666666666666666"/>
    <x v="1"/>
  </r>
  <r>
    <s v="Bachelor Dance"/>
    <x v="2"/>
    <s v="BA - Portfolio 3/Research paper"/>
    <n v="6"/>
    <x v="3"/>
    <x v="8"/>
    <s v="comprehends historical and current cultural and social frameworks "/>
    <s v="PBADANS_LDP3.1"/>
    <s v="Critically reflects on own artistic practice within a broader historical and contemporary artistic context"/>
    <n v="0.54545454545454541"/>
    <s v="Articulates critical reflection on own artistic practice within a broader historical and contemporary artistic context"/>
    <x v="6"/>
    <x v="0"/>
    <s v="BA - Portfolio 3/Research paper8. Graduation assignmentProduct"/>
    <n v="80"/>
    <n v="13.333333333333334"/>
    <n v="0.8"/>
    <x v="4"/>
  </r>
  <r>
    <s v="Bachelor Dance"/>
    <x v="2"/>
    <s v="BA - Portfolio 3/Research paper"/>
    <n v="6"/>
    <x v="3"/>
    <x v="9"/>
    <s v="critically reflects upon own artistic practice to situate and engage within diverse social and artistic contexts"/>
    <s v="PBADANS_LDP3.2"/>
    <s v="Defines and articulates own research and explores it through both theoretical and artistic processes both in spoken and written word"/>
    <n v="0.54545454545454541"/>
    <s v="Defines and articulates own research in spoken and written word"/>
    <x v="6"/>
    <x v="0"/>
    <s v="BA - Portfolio 3/Research paper8. Graduation assignmentProduct"/>
    <n v="80"/>
    <n v="13.333333333333334"/>
    <n v="0.8"/>
    <x v="4"/>
  </r>
  <r>
    <s v="Bachelor Dance"/>
    <x v="2"/>
    <s v="BA - Portfolio 3/Research paper"/>
    <n v="6"/>
    <x v="3"/>
    <x v="9"/>
    <s v="critically reflects upon own artistic practice to situate and engage within diverse social and artistic contexts"/>
    <s v="PBADANS_LDP3.3"/>
    <s v="Defines and articulates own research and explores it through both theoretical and artistic processes both in spoken and written word"/>
    <n v="0.54545454545454541"/>
    <s v="Explores own research through both theoretical and artistic processes"/>
    <x v="6"/>
    <x v="0"/>
    <s v="BA - Portfolio 3/Research paper8. Graduation assignmentProduct"/>
    <n v="80"/>
    <n v="13.333333333333334"/>
    <n v="0.8"/>
    <x v="4"/>
  </r>
  <r>
    <s v="Bachelor Dance"/>
    <x v="2"/>
    <s v="BA - Portfolio 3/Research paper"/>
    <n v="6"/>
    <x v="3"/>
    <x v="10"/>
    <s v="investigates, digests and engages in current arts research"/>
    <s v="PBADANS_LDP3.4"/>
    <s v="Incorporates correct use of citation and bibliographical referencing"/>
    <n v="0.54545454545454541"/>
    <s v="Utilises correct use of citation and bibliographical referencing"/>
    <x v="6"/>
    <x v="0"/>
    <s v="BA - Portfolio 3/Research paper8. Graduation assignmentProduct"/>
    <n v="80"/>
    <n v="13.333333333333334"/>
    <n v="0.8"/>
    <x v="4"/>
  </r>
  <r>
    <s v="Bachelor Dance"/>
    <x v="2"/>
    <s v="BA - Portfolio 3/Research paper"/>
    <n v="6"/>
    <x v="3"/>
    <x v="10"/>
    <s v="investigates, digests and engages in current arts research"/>
    <s v="PBADANS_LDP3.5"/>
    <s v="Shares research, and departure from a research question in a clear and well structured text"/>
    <n v="0.54545454545454541"/>
    <s v="Can write a clear and well structured text about own research"/>
    <x v="6"/>
    <x v="0"/>
    <s v="BA - Portfolio 3/Research paper8. Graduation assignmentProduct"/>
    <n v="80"/>
    <n v="13.333333333333334"/>
    <n v="0.8"/>
    <x v="4"/>
  </r>
  <r>
    <s v="Bachelor Dance"/>
    <x v="2"/>
    <s v="BA - Portfolio 3/Research paper"/>
    <n v="6"/>
    <x v="3"/>
    <x v="10"/>
    <s v="investigates, digests and engages in current arts research"/>
    <s v="PBADANS_LDP3.6"/>
    <s v="Demonstrates verbal and written articulacy in communicating own ideas "/>
    <n v="0.54545454545454541"/>
    <s v="Demonstrates verbal and written articulacy in communicating own ideas "/>
    <x v="6"/>
    <x v="0"/>
    <s v="BA - Portfolio 3/Research paper8. Graduation assignmentProduct"/>
    <n v="80"/>
    <n v="13.333333333333334"/>
    <n v="0.8"/>
    <x v="4"/>
  </r>
  <r>
    <s v="Bachelor Dance"/>
    <x v="2"/>
    <s v="BA - Portfolio 3/Research paper"/>
    <n v="6"/>
    <x v="3"/>
    <x v="10"/>
    <s v="investigates, digests and engages in current arts research"/>
    <s v="PBADANS_LDP3.7"/>
    <s v="Contributes to a critical and constructive dialogue with peers about artistic research"/>
    <n v="0.54545454545454541"/>
    <s v="Stimulates and contributes to a critical and constructive dialogue with peers about artistic research"/>
    <x v="6"/>
    <x v="1"/>
    <s v="BA - Portfolio 3/Research paper8. Graduation assignmentPermanent"/>
    <n v="20"/>
    <n v="4"/>
    <n v="0.24"/>
    <x v="1"/>
  </r>
  <r>
    <s v="Bachelor Dance"/>
    <x v="2"/>
    <s v="BA - Portfolio 3/Research paper"/>
    <n v="6"/>
    <x v="3"/>
    <x v="10"/>
    <s v="investigates, digests and engages in current arts research"/>
    <s v="PBADANS_LDP3.8"/>
    <s v="Clearly communicates area of research and methods of research"/>
    <n v="0.54545454545454541"/>
    <s v="Clearly communicates area of research and methods of research in a structured way among peers"/>
    <x v="6"/>
    <x v="1"/>
    <s v="BA - Portfolio 3/Research paper8. Graduation assignmentPermanent"/>
    <n v="20"/>
    <n v="4"/>
    <n v="0.24"/>
    <x v="1"/>
  </r>
  <r>
    <s v="Bachelor Dance"/>
    <x v="2"/>
    <s v="BA - Portfolio 3/Research paper"/>
    <n v="6"/>
    <x v="1"/>
    <x v="11"/>
    <s v="has self-discipline, organizational self-reliance and entrepreneurial skills to sustain and develop own artistic practice "/>
    <s v="PBADANS_LDP3.9"/>
    <s v="Demonstrates self-management and entrepreneurial skills to sustain and develop own artistic practice "/>
    <n v="0.54545454545454541"/>
    <s v="Demonstrates self-management and entrepreneurial skills to sustain and develop current and future work "/>
    <x v="6"/>
    <x v="1"/>
    <s v="BA - Portfolio 3/Research paper8. Graduation assignmentPermanent"/>
    <n v="20"/>
    <n v="4"/>
    <n v="0.24"/>
    <x v="1"/>
  </r>
  <r>
    <s v="Bachelor Dance"/>
    <x v="2"/>
    <s v="BA - Portfolio 3/Research paper"/>
    <n v="6"/>
    <x v="1"/>
    <x v="11"/>
    <s v="has self-discipline, organizational self-reliance and entrepreneurial skills to sustain and develop own artistic practice "/>
    <s v="PBADANS_LDP3.10"/>
    <s v="Demonstrates the capacity to manage an extended timeline to achieve an end product "/>
    <n v="0.54545454545454541"/>
    <s v="Demonstrates the capacity to manage an extended timeline to achieve an end product "/>
    <x v="6"/>
    <x v="1"/>
    <s v="BA - Portfolio 3/Research paper8. Graduation assignmentPermanent"/>
    <n v="20"/>
    <n v="4"/>
    <n v="0.24"/>
    <x v="1"/>
  </r>
  <r>
    <s v="Bachelor Dance"/>
    <x v="2"/>
    <s v="BA - Portfolio 3/Research paper"/>
    <n v="6"/>
    <x v="1"/>
    <x v="4"/>
    <s v="uses relevant skills to communicate and dialogue with diverse target groups"/>
    <s v="PBADANS_LDP3.11"/>
    <s v="Enters into constructive dialogue with peers and tutors concerning research interests"/>
    <n v="0.54545454545454541"/>
    <s v="Engages in constructive dialogue with peers and tutors concerning research interests"/>
    <x v="6"/>
    <x v="1"/>
    <s v="BA - Portfolio 3/Research paper8. Graduation assignmentPermanent"/>
    <n v="20"/>
    <n v="4"/>
    <n v="0.24"/>
    <x v="1"/>
  </r>
  <r>
    <s v="Bachelor Dance"/>
    <x v="2"/>
    <s v="BA optional courses - internship"/>
    <n v="3"/>
    <x v="0"/>
    <x v="0"/>
    <s v="embodies a wide range of dance skills"/>
    <s v="PBADANS_LDOCS.1"/>
    <s v="Embodies required physicality for company or project engaged with"/>
    <n v="0.3"/>
    <s v="Demonstrates embodiment of required physicality"/>
    <x v="7"/>
    <x v="0"/>
    <s v="BA optional courses - internship7. InternshipProduct"/>
    <n v="80"/>
    <n v="8.8888888888888893"/>
    <n v="0.26666666666666666"/>
    <x v="5"/>
  </r>
  <r>
    <s v="Bachelor Dance"/>
    <x v="2"/>
    <s v="BA optional courses - internship"/>
    <n v="3"/>
    <x v="0"/>
    <x v="0"/>
    <s v="embodies a wide range of dance skills"/>
    <s v="PBADANS_LDOCS.2"/>
    <s v="Embodies required physicality for company or project engaged with"/>
    <n v="0.3"/>
    <s v="Applies artistic knowledge, skills and attitudes required to meet the quality standards of the internship provider"/>
    <x v="7"/>
    <x v="0"/>
    <s v="BA optional courses - internship7. InternshipProduct"/>
    <n v="80"/>
    <n v="8.8888888888888893"/>
    <n v="0.26666666666666666"/>
    <x v="5"/>
  </r>
  <r>
    <s v="Bachelor Dance"/>
    <x v="2"/>
    <s v="BA optional courses - internship"/>
    <n v="3"/>
    <x v="2"/>
    <x v="5"/>
    <s v="engages in, interprets, translates and performs creative dance projects"/>
    <s v="PBADANS_LDOCS.3"/>
    <s v="Presents work in resonance with the form and content of the intended work"/>
    <n v="0.3"/>
    <s v="Presents work in resonance with the form and content of the intended work"/>
    <x v="7"/>
    <x v="0"/>
    <s v="BA optional courses - internship7. InternshipProduct"/>
    <n v="80"/>
    <n v="8.8888888888888893"/>
    <n v="0.26666666666666666"/>
    <x v="5"/>
  </r>
  <r>
    <s v="Bachelor Dance"/>
    <x v="2"/>
    <s v="BA optional courses - internship"/>
    <n v="3"/>
    <x v="2"/>
    <x v="5"/>
    <s v="engages in, interprets, translates and performs creative dance projects"/>
    <s v="PBADANS_LDOCS.4"/>
    <s v="Invests artistic skills in an internship with a company or project"/>
    <n v="0.3"/>
    <s v="Analyses required skills for the given environment and flexibly adapts own skills where relevant"/>
    <x v="7"/>
    <x v="0"/>
    <s v="BA optional courses - internship7. InternshipProduct"/>
    <n v="80"/>
    <n v="8.8888888888888893"/>
    <n v="0.26666666666666666"/>
    <x v="5"/>
  </r>
  <r>
    <s v="Bachelor Dance"/>
    <x v="2"/>
    <s v="BA optional courses - internship"/>
    <n v="3"/>
    <x v="2"/>
    <x v="5"/>
    <s v="engages in, interprets, translates and performs creative dance projects"/>
    <s v="PBADANS_LDOCS.5"/>
    <s v="Investigates own dance vocabulary when working in other environments"/>
    <n v="0.3"/>
    <s v="Investigates own dance vocabulary to contribute to a process"/>
    <x v="7"/>
    <x v="0"/>
    <s v="BA optional courses - internship7. InternshipProduct"/>
    <n v="80"/>
    <n v="8.8888888888888893"/>
    <n v="0.26666666666666666"/>
    <x v="5"/>
  </r>
  <r>
    <s v="Bachelor Dance"/>
    <x v="2"/>
    <s v="BA optional courses - internship"/>
    <n v="3"/>
    <x v="3"/>
    <x v="9"/>
    <s v="critically reflects upon own artistic practice to situate and engage within diverse social and artistic contexts"/>
    <s v="PBADANS_LDOCS.6"/>
    <s v="Reflects on practice in order to gain an understanding of own potential"/>
    <n v="0.3"/>
    <s v="Demonstrates self-reflection of practice in a written report that gives insight of understanding of own potential"/>
    <x v="1"/>
    <x v="0"/>
    <s v="BA optional courses - internship3. Reflection Product"/>
    <n v="20"/>
    <n v="20"/>
    <n v="0.6"/>
    <x v="1"/>
  </r>
  <r>
    <s v="Bachelor Dance"/>
    <x v="2"/>
    <s v="BA optional courses - internship"/>
    <n v="3"/>
    <x v="1"/>
    <x v="11"/>
    <s v="has self-discipline, organizational self-reliance and entrepreneurial skills to sustain and develop own artistic practice "/>
    <s v="PBADANS_LDOCS.7"/>
    <s v="Demonstrates flexibility in organisation and tasks in order to incorporate internship within own study programme"/>
    <n v="0.3"/>
    <s v="Is proactive and flexible in organising internship"/>
    <x v="7"/>
    <x v="0"/>
    <s v="BA optional courses - internship7. InternshipProduct"/>
    <n v="80"/>
    <n v="8.8888888888888893"/>
    <n v="0.26666666666666666"/>
    <x v="1"/>
  </r>
  <r>
    <s v="Bachelor Dance"/>
    <x v="2"/>
    <s v="BA optional courses - internship"/>
    <n v="3"/>
    <x v="1"/>
    <x v="11"/>
    <s v="has self-discipline, organizational self-reliance and entrepreneurial skills to sustain and develop own artistic practice "/>
    <s v="PBADANS_LDOCS.8"/>
    <s v="Demonstrates flexibility in organisation and tasks in order to incorporate internship within own study programme"/>
    <n v="0.3"/>
    <s v="Takes responsibility of own schedule in relation to rest of programme and tasks required"/>
    <x v="7"/>
    <x v="0"/>
    <s v="BA optional courses - internship7. InternshipProduct"/>
    <n v="80"/>
    <n v="8.8888888888888893"/>
    <n v="0.26666666666666666"/>
    <x v="1"/>
  </r>
  <r>
    <s v="Bachelor Dance"/>
    <x v="2"/>
    <s v="BA optional courses - internship"/>
    <n v="3"/>
    <x v="1"/>
    <x v="3"/>
    <s v="uses relevant social and group dynamics skills to contribute to, share and take responsibility in diverse group settings"/>
    <s v="PBADANS_LDOCS.9"/>
    <s v="Demonstrates social and communication skills in a collaborative process"/>
    <n v="0.3"/>
    <s v="Demonstrates social and communication skills in a collaborative setting that supports and contributes to the process"/>
    <x v="7"/>
    <x v="0"/>
    <s v="BA optional courses - internship7. InternshipProduct"/>
    <n v="80"/>
    <n v="8.8888888888888893"/>
    <n v="0.26666666666666666"/>
    <x v="1"/>
  </r>
  <r>
    <s v="Bachelor Dance"/>
    <x v="2"/>
    <s v="BA optional courses - internship"/>
    <n v="3"/>
    <x v="1"/>
    <x v="3"/>
    <s v="uses relevant social and group dynamics skills to contribute to, share and take responsibility in diverse group settings"/>
    <s v="PBADANS_LDOCS.10"/>
    <s v="Acquires a respectful and motivated attitude that contributes to an artistic process"/>
    <n v="0.3"/>
    <s v="Demonstrates a respectful and motivated attitude throughout artistic process with all parties involved"/>
    <x v="7"/>
    <x v="0"/>
    <s v="BA optional courses - internship7. InternshipProduct"/>
    <n v="80"/>
    <n v="8.8888888888888893"/>
    <n v="0.26666666666666666"/>
    <x v="1"/>
  </r>
  <r>
    <s v="Bachelor Dance"/>
    <x v="1"/>
    <s v="BA optional courses - project"/>
    <n v="3"/>
    <x v="0"/>
    <x v="0"/>
    <s v="embodies a wide range of dance skills"/>
    <s v="PBADANS_LDOCP.1"/>
    <s v="Embodies required physicality to reach potential of the project"/>
    <n v="0.33333333333333331"/>
    <s v="Demonstrates embodiment of required physicality that challenges potential"/>
    <x v="4"/>
    <x v="0"/>
    <s v="BA optional courses - project5. Project Product"/>
    <n v="80"/>
    <n v="10"/>
    <n v="0.3"/>
    <x v="6"/>
  </r>
  <r>
    <s v="Bachelor Dance"/>
    <x v="1"/>
    <s v="BA optional courses - project"/>
    <n v="3"/>
    <x v="2"/>
    <x v="7"/>
    <s v="develops and expresses a personal voice within the conceptualisation and creation of own artistic work"/>
    <s v="PBADANS_LDOCP.2"/>
    <s v="Presents work in resonance with the requirements of the project"/>
    <n v="0.33333333333333331"/>
    <s v="Presents work in resonance with the requirements of the project"/>
    <x v="4"/>
    <x v="0"/>
    <s v="BA optional courses - project5. Project Product"/>
    <n v="80"/>
    <n v="10"/>
    <n v="0.3"/>
    <x v="6"/>
  </r>
  <r>
    <s v="Bachelor Dance"/>
    <x v="1"/>
    <s v="BA optional courses - project"/>
    <n v="3"/>
    <x v="2"/>
    <x v="7"/>
    <s v="develops and expresses a personal voice within the conceptualisation and creation of own artistic work"/>
    <s v="PBADANS_LDOCP.3"/>
    <s v="Invests artistic skills in a personally driven project"/>
    <n v="0.33333333333333331"/>
    <s v="Demonstrates personal investment of skills that drives the project to explore new territories"/>
    <x v="4"/>
    <x v="0"/>
    <s v="BA optional courses - project5. Project Product"/>
    <n v="80"/>
    <n v="10"/>
    <n v="0.3"/>
    <x v="1"/>
  </r>
  <r>
    <s v="Bachelor Dance"/>
    <x v="1"/>
    <s v="BA optional courses - project"/>
    <n v="3"/>
    <x v="2"/>
    <x v="7"/>
    <s v="develops and expresses a personal voice within the conceptualisation and creation of own artistic work"/>
    <s v="PBADANS_LDOCP.4"/>
    <s v="Investigates own dance artistry in relation to specific project environment"/>
    <n v="0.33333333333333331"/>
    <s v="Investigates and challenges own dance vocabulary in relation to the needs of the project and working environment"/>
    <x v="4"/>
    <x v="0"/>
    <s v="BA optional courses - project5. Project Product"/>
    <n v="80"/>
    <n v="10"/>
    <n v="0.3"/>
    <x v="1"/>
  </r>
  <r>
    <s v="Bachelor Dance"/>
    <x v="1"/>
    <s v="BA optional courses - project"/>
    <n v="3"/>
    <x v="3"/>
    <x v="9"/>
    <s v="critically reflects upon own artistic practice to situate and engage within diverse social and artistic contexts"/>
    <s v="PBADANS_LDOCP.5"/>
    <s v="Reflects on practice in order to gain an understanding of own potential"/>
    <n v="0.33333333333333331"/>
    <s v="Demonstrates self-reflection of practice in a written report that gives insight of understanding of own potential"/>
    <x v="1"/>
    <x v="0"/>
    <s v="BA optional courses - project3. Reflection Product"/>
    <n v="20"/>
    <n v="20"/>
    <n v="0.6"/>
    <x v="6"/>
  </r>
  <r>
    <s v="Bachelor Dance"/>
    <x v="1"/>
    <s v="BA optional courses - project"/>
    <n v="3"/>
    <x v="1"/>
    <x v="11"/>
    <s v="has self-discipline, organizational self-reliance and entrepreneurial skills to sustain and develop own artistic practice "/>
    <s v="PBADANS_LDOCP.6"/>
    <s v="Demonstrates flexibility in organisation and tasks in order to incorporate project within own study programme"/>
    <n v="0.33333333333333331"/>
    <s v="Is proactive and flexible in organising project"/>
    <x v="4"/>
    <x v="0"/>
    <s v="BA optional courses - project5. Project Product"/>
    <n v="80"/>
    <n v="10"/>
    <n v="0.3"/>
    <x v="1"/>
  </r>
  <r>
    <s v="Bachelor Dance"/>
    <x v="1"/>
    <s v="BA optional courses - project"/>
    <n v="3"/>
    <x v="1"/>
    <x v="11"/>
    <s v="has self-discipline, organizational self-reliance and entrepreneurial skills to sustain and develop own artistic practice "/>
    <s v="PBADANS_LDOCP.7"/>
    <s v="Demonstrates flexibility in organisation and tasks in order to incorporate project within own study programme"/>
    <n v="0.33333333333333331"/>
    <s v="Takes responsibility of own schedule in relation to rest of programme and tasks required"/>
    <x v="4"/>
    <x v="0"/>
    <s v="BA optional courses - project5. Project Product"/>
    <n v="80"/>
    <n v="10"/>
    <n v="0.3"/>
    <x v="1"/>
  </r>
  <r>
    <s v="Bachelor Dance"/>
    <x v="1"/>
    <s v="BA optional courses - project"/>
    <n v="3"/>
    <x v="1"/>
    <x v="3"/>
    <s v="uses relevant social and group dynamics skills to contribute to, share and take responsibility in diverse group settings"/>
    <s v="PBADANS_LDOCP.8"/>
    <s v="Demonstrates social and communication skills required for the organisation of the project"/>
    <n v="0.33333333333333331"/>
    <s v="Demonstrates social and communication skills that supports and contributes to the project"/>
    <x v="4"/>
    <x v="0"/>
    <s v="BA optional courses - project5. Project Product"/>
    <n v="80"/>
    <n v="10"/>
    <n v="0.3"/>
    <x v="1"/>
  </r>
  <r>
    <s v="Bachelor Dance"/>
    <x v="1"/>
    <s v="BA optional courses - project"/>
    <n v="3"/>
    <x v="1"/>
    <x v="3"/>
    <s v="uses relevant social and group dynamics skills to contribute to, share and take responsibility in diverse group settings"/>
    <s v="PBADANS_LDOCP.9"/>
    <s v="Acquires a respectful and motivated attitude that contributes to an artistic process"/>
    <n v="0.33333333333333331"/>
    <s v="Demonstrates a respectful and motivated attitude throughout artistic process with all parties involved"/>
    <x v="4"/>
    <x v="0"/>
    <s v="BA optional courses - project5. Project Product"/>
    <n v="80"/>
    <n v="10"/>
    <n v="0.3"/>
    <x v="1"/>
  </r>
  <r>
    <m/>
    <x v="3"/>
    <m/>
    <m/>
    <x v="4"/>
    <x v="12"/>
    <m/>
    <m/>
    <m/>
    <m/>
    <m/>
    <x v="8"/>
    <x v="2"/>
    <m/>
    <m/>
    <m/>
    <m/>
    <x v="7"/>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2">
  <r>
    <x v="0"/>
    <x v="0"/>
    <x v="0"/>
    <n v="18"/>
    <x v="0"/>
    <x v="0"/>
    <x v="0"/>
    <s v="PBADANS_LDDT1.1"/>
    <x v="0"/>
    <n v="1.0588235294117647"/>
    <s v="Demonstrates an acquisition of a physical understanding of the concepts required for each dance technique explored at a fundamental level"/>
    <x v="0"/>
    <x v="0"/>
    <s v="BA - Dance training 12. Artistic skillsProduct"/>
    <n v="45"/>
    <n v="5"/>
    <n v="0.9"/>
    <s v="Teacher and jury"/>
  </r>
  <r>
    <x v="0"/>
    <x v="0"/>
    <x v="0"/>
    <n v="18"/>
    <x v="0"/>
    <x v="0"/>
    <x v="0"/>
    <s v="PBADANS_LDDT1.2"/>
    <x v="0"/>
    <n v="1.0588235294117647"/>
    <s v="Demonstrates an awareness of own alignment and placement"/>
    <x v="0"/>
    <x v="0"/>
    <s v="BA - Dance training 12. Artistic skillsProduct"/>
    <n v="45"/>
    <n v="5"/>
    <n v="0.9"/>
    <s v="Teacher and jury"/>
  </r>
  <r>
    <x v="0"/>
    <x v="0"/>
    <x v="0"/>
    <n v="18"/>
    <x v="0"/>
    <x v="0"/>
    <x v="0"/>
    <s v="PBADANS_LDDT1.3"/>
    <x v="0"/>
    <n v="1.0588235294117647"/>
    <s v="Demonstrates an attainment of physical and technical strength required"/>
    <x v="0"/>
    <x v="0"/>
    <s v="BA - Dance training 12. Artistic skillsProduct"/>
    <n v="45"/>
    <n v="5"/>
    <n v="0.9"/>
    <s v="Teacher and jury"/>
  </r>
  <r>
    <x v="0"/>
    <x v="0"/>
    <x v="0"/>
    <n v="18"/>
    <x v="0"/>
    <x v="0"/>
    <x v="0"/>
    <s v="PBADANS_LDDT1.4"/>
    <x v="1"/>
    <n v="1.0588235294117647"/>
    <s v="Demonstrates an acquisition of an intellectual understanding of the concepts required for each dance technique explored at a fundamental level"/>
    <x v="0"/>
    <x v="0"/>
    <s v="BA - Dance training 12. Artistic skillsProduct"/>
    <n v="45"/>
    <n v="5"/>
    <n v="0.9"/>
    <s v="Teacher and jury"/>
  </r>
  <r>
    <x v="0"/>
    <x v="0"/>
    <x v="0"/>
    <n v="18"/>
    <x v="0"/>
    <x v="0"/>
    <x v="0"/>
    <s v="PBADANS_LDDT1.5"/>
    <x v="2"/>
    <n v="1.0588235294117647"/>
    <s v="Demonstrates embodiment of the propositions from each teacher at a rudimentary level"/>
    <x v="0"/>
    <x v="0"/>
    <s v="BA - Dance training 12. Artistic skillsProduct"/>
    <n v="45"/>
    <n v="5"/>
    <n v="0.9"/>
    <s v="Teacher and jury"/>
  </r>
  <r>
    <x v="0"/>
    <x v="0"/>
    <x v="0"/>
    <n v="18"/>
    <x v="0"/>
    <x v="0"/>
    <x v="0"/>
    <s v="PBADANS_LDDT1.6"/>
    <x v="3"/>
    <n v="1.0588235294117647"/>
    <s v="Demonstrates spatial awareness and projection within and outside the body"/>
    <x v="0"/>
    <x v="0"/>
    <s v="BA - Dance training 12. Artistic skillsProduct"/>
    <n v="45"/>
    <n v="5"/>
    <n v="0.9"/>
    <s v="Teacher and jury"/>
  </r>
  <r>
    <x v="0"/>
    <x v="0"/>
    <x v="0"/>
    <n v="18"/>
    <x v="0"/>
    <x v="0"/>
    <x v="0"/>
    <s v="PBADANS_LDDT1.7"/>
    <x v="4"/>
    <n v="1.0588235294117647"/>
    <s v="Exhibits a range of dynamics to explore performativity within class material"/>
    <x v="0"/>
    <x v="0"/>
    <s v="BA - Dance training 12. Artistic skillsProduct"/>
    <n v="45"/>
    <n v="5"/>
    <n v="0.9"/>
    <s v="Teacher and jury"/>
  </r>
  <r>
    <x v="0"/>
    <x v="0"/>
    <x v="0"/>
    <n v="18"/>
    <x v="0"/>
    <x v="0"/>
    <x v="0"/>
    <s v="PBADANS_LDDT1.8"/>
    <x v="5"/>
    <n v="1.0588235294117647"/>
    <s v="Employs appropriate use of muscle tension, release and breath for movement propositions"/>
    <x v="0"/>
    <x v="0"/>
    <s v="BA - Dance training 12. Artistic skillsProduct"/>
    <n v="45"/>
    <n v="5"/>
    <n v="0.9"/>
    <s v="Teacher and jury"/>
  </r>
  <r>
    <x v="0"/>
    <x v="0"/>
    <x v="0"/>
    <n v="18"/>
    <x v="0"/>
    <x v="0"/>
    <x v="0"/>
    <s v="PBADANS_LDDT1.9"/>
    <x v="6"/>
    <n v="1.0588235294117647"/>
    <s v="Demonstrates an understanding of musicality, phrasing and impulse within movement phrases"/>
    <x v="0"/>
    <x v="0"/>
    <s v="BA - Dance training 12. Artistic skillsProduct"/>
    <n v="45"/>
    <n v="5"/>
    <n v="0.9"/>
    <s v="Teacher and jury"/>
  </r>
  <r>
    <x v="0"/>
    <x v="0"/>
    <x v="0"/>
    <n v="18"/>
    <x v="0"/>
    <x v="0"/>
    <x v="0"/>
    <s v="PBADANS_LDDT1.10"/>
    <x v="7"/>
    <n v="1.0588235294117647"/>
    <s v="Reflects and processes feedback from self, peers and teachers"/>
    <x v="1"/>
    <x v="1"/>
    <s v="BA - Dance training 13. Reflection Permanent"/>
    <n v="10"/>
    <n v="5"/>
    <n v="0.9"/>
    <s v="Self and teacher"/>
  </r>
  <r>
    <x v="0"/>
    <x v="0"/>
    <x v="0"/>
    <n v="18"/>
    <x v="0"/>
    <x v="1"/>
    <x v="1"/>
    <s v="PBADANS_LDDT1.11"/>
    <x v="8"/>
    <n v="1.0588235294117647"/>
    <s v="Demonstrates investment in all techniques offered regardless of the ease or challenge confronted"/>
    <x v="0"/>
    <x v="1"/>
    <s v="BA - Dance training 12. Artistic skillsPermanent"/>
    <n v="45"/>
    <n v="7.5"/>
    <n v="1.35"/>
    <s v="Teacher"/>
  </r>
  <r>
    <x v="0"/>
    <x v="0"/>
    <x v="0"/>
    <n v="18"/>
    <x v="0"/>
    <x v="1"/>
    <x v="1"/>
    <s v="PBADANS_LDDT1.12"/>
    <x v="9"/>
    <n v="1.0588235294117647"/>
    <s v="Demonstrates an investment into identifying mind and body connections with each movement technique studied"/>
    <x v="0"/>
    <x v="1"/>
    <s v="BA - Dance training 12. Artistic skillsPermanent"/>
    <n v="45"/>
    <n v="7.5"/>
    <n v="1.35"/>
    <s v="Teacher"/>
  </r>
  <r>
    <x v="0"/>
    <x v="0"/>
    <x v="0"/>
    <n v="18"/>
    <x v="0"/>
    <x v="1"/>
    <x v="1"/>
    <s v="PBADANS_LDDT1.13"/>
    <x v="10"/>
    <n v="1.0588235294117647"/>
    <s v="Reflects on own potential"/>
    <x v="1"/>
    <x v="1"/>
    <s v="BA - Dance training 13. Reflection Permanent"/>
    <n v="10"/>
    <n v="5"/>
    <n v="0.9"/>
    <s v="Self and teacher"/>
  </r>
  <r>
    <x v="0"/>
    <x v="0"/>
    <x v="0"/>
    <n v="18"/>
    <x v="0"/>
    <x v="1"/>
    <x v="1"/>
    <s v="PBADANS_LDDT1.14"/>
    <x v="11"/>
    <n v="1.0588235294117647"/>
    <s v="Demonstrates intrinsic motivation to challenge personal boundaries"/>
    <x v="0"/>
    <x v="1"/>
    <s v="BA - Dance training 12. Artistic skillsPermanent"/>
    <n v="45"/>
    <n v="7.5"/>
    <n v="1.35"/>
    <s v="Teacher"/>
  </r>
  <r>
    <x v="0"/>
    <x v="0"/>
    <x v="0"/>
    <n v="18"/>
    <x v="0"/>
    <x v="2"/>
    <x v="2"/>
    <s v="PBADANS_LDDT1.15"/>
    <x v="12"/>
    <n v="1.0588235294117647"/>
    <s v="Works efficiently with the potentials and limitations of own body"/>
    <x v="0"/>
    <x v="1"/>
    <s v="BA - Dance training 12. Artistic skillsPermanent"/>
    <n v="45"/>
    <n v="7.5"/>
    <n v="1.35"/>
    <s v="Teacher"/>
  </r>
  <r>
    <x v="0"/>
    <x v="0"/>
    <x v="0"/>
    <n v="18"/>
    <x v="0"/>
    <x v="2"/>
    <x v="2"/>
    <s v="PBADANS_LDDT1.16"/>
    <x v="13"/>
    <n v="1.0588235294117647"/>
    <s v="Demonstrates through physical and verbal dialogue an awareness of investigating links between courses"/>
    <x v="0"/>
    <x v="1"/>
    <s v="BA - Dance training 12. Artistic skillsPermanent"/>
    <n v="45"/>
    <n v="7.5"/>
    <n v="1.35"/>
    <s v="Teacher"/>
  </r>
  <r>
    <x v="0"/>
    <x v="0"/>
    <x v="0"/>
    <n v="18"/>
    <x v="0"/>
    <x v="2"/>
    <x v="2"/>
    <s v="PBADANS_LDDT1.17"/>
    <x v="14"/>
    <n v="1.0588235294117647"/>
    <s v="Utilises a problem solving attitude to meet challenges within a technique"/>
    <x v="0"/>
    <x v="1"/>
    <s v="BA - Dance training 12. Artistic skillsPermanent"/>
    <n v="45"/>
    <n v="7.5"/>
    <n v="1.35"/>
    <s v="Teacher"/>
  </r>
  <r>
    <x v="0"/>
    <x v="0"/>
    <x v="1"/>
    <n v="12"/>
    <x v="0"/>
    <x v="0"/>
    <x v="0"/>
    <s v="PBADANS_LDCT1.1"/>
    <x v="15"/>
    <n v="1.0909090909090908"/>
    <s v="Demonstrates embodiment of material at a fundamental level in each discipline studied"/>
    <x v="0"/>
    <x v="1"/>
    <s v="BA - Complementary training 12. Artistic skillsPermanent"/>
    <n v="60"/>
    <n v="12"/>
    <n v="1.44"/>
    <s v="Teacher"/>
  </r>
  <r>
    <x v="0"/>
    <x v="0"/>
    <x v="1"/>
    <n v="12"/>
    <x v="0"/>
    <x v="0"/>
    <x v="0"/>
    <s v="PBADANS_LDCT1.2"/>
    <x v="7"/>
    <n v="1.0909090909090908"/>
    <s v="Reflects and processes feedback from self, peers and teachers"/>
    <x v="1"/>
    <x v="1"/>
    <s v="BA - Complementary training 13. Reflection Permanent"/>
    <n v="20"/>
    <n v="6.666666666666667"/>
    <n v="0.8"/>
    <s v="Self and teacher"/>
  </r>
  <r>
    <x v="0"/>
    <x v="0"/>
    <x v="1"/>
    <n v="12"/>
    <x v="0"/>
    <x v="1"/>
    <x v="1"/>
    <s v="PBADANS_LDCT1.3"/>
    <x v="16"/>
    <n v="1.0909090909090908"/>
    <s v="Demonstrates full investment and active participation in each discipline studied "/>
    <x v="0"/>
    <x v="1"/>
    <s v="BA - Complementary training 12. Artistic skillsPermanent"/>
    <n v="60"/>
    <n v="12"/>
    <n v="1.44"/>
    <s v="Teacher"/>
  </r>
  <r>
    <x v="0"/>
    <x v="0"/>
    <x v="1"/>
    <n v="12"/>
    <x v="0"/>
    <x v="1"/>
    <x v="1"/>
    <s v="PBADANS_LDCT1.4"/>
    <x v="17"/>
    <n v="1.0909090909090908"/>
    <s v="Actively engages in each body of knowledge to explore personal connectivity"/>
    <x v="0"/>
    <x v="1"/>
    <s v="BA - Complementary training 12. Artistic skillsPermanent"/>
    <n v="60"/>
    <n v="12"/>
    <n v="1.44"/>
    <s v="Teacher"/>
  </r>
  <r>
    <x v="0"/>
    <x v="0"/>
    <x v="1"/>
    <n v="12"/>
    <x v="0"/>
    <x v="2"/>
    <x v="2"/>
    <s v="PBADANS_LDCT1.5"/>
    <x v="18"/>
    <n v="1.0909090909090908"/>
    <s v="Demonstrates awareness of own individuality and capacities"/>
    <x v="1"/>
    <x v="1"/>
    <s v="BA - Complementary training 13. Reflection Permanent"/>
    <n v="20"/>
    <n v="6.666666666666667"/>
    <n v="0.8"/>
    <s v="Teacher"/>
  </r>
  <r>
    <x v="0"/>
    <x v="0"/>
    <x v="1"/>
    <n v="12"/>
    <x v="0"/>
    <x v="2"/>
    <x v="2"/>
    <s v="PBADANS_LDCT1.6"/>
    <x v="19"/>
    <n v="1.0909090909090908"/>
    <s v="Communicates an understanding of the importance of a range of physical practices to support long term health"/>
    <x v="0"/>
    <x v="1"/>
    <s v="BA - Complementary training 12. Artistic skillsPermanent"/>
    <n v="60"/>
    <n v="12"/>
    <n v="1.44"/>
    <s v="Teacher"/>
  </r>
  <r>
    <x v="0"/>
    <x v="0"/>
    <x v="1"/>
    <n v="12"/>
    <x v="0"/>
    <x v="2"/>
    <x v="2"/>
    <s v="PBADANS_LDCT1.7"/>
    <x v="20"/>
    <n v="1.0909090909090908"/>
    <s v="Illustrates an understanding of muscle function, adaptation and movement efficiency in dance training and recognises individual needs"/>
    <x v="2"/>
    <x v="1"/>
    <s v="BA - Complementary training 11. KnowledgePermanent"/>
    <n v="20"/>
    <n v="6.666666666666667"/>
    <n v="0.8"/>
    <s v="Teacher"/>
  </r>
  <r>
    <x v="0"/>
    <x v="0"/>
    <x v="1"/>
    <n v="12"/>
    <x v="0"/>
    <x v="2"/>
    <x v="2"/>
    <s v="PBADANS_LDCT1.8"/>
    <x v="21"/>
    <n v="1.0909090909090908"/>
    <s v="Discusses how different classes interconnect and incorporates findings throughout their practice"/>
    <x v="1"/>
    <x v="1"/>
    <s v="BA - Complementary training 13. Reflection Permanent"/>
    <n v="20"/>
    <n v="6.666666666666667"/>
    <n v="0.8"/>
    <s v="Self and teacher"/>
  </r>
  <r>
    <x v="0"/>
    <x v="0"/>
    <x v="1"/>
    <n v="12"/>
    <x v="1"/>
    <x v="3"/>
    <x v="3"/>
    <s v="PBADANS_LDCT1.9"/>
    <x v="22"/>
    <n v="1.0909090909090908"/>
    <s v="Demonstrates flexibility and creativity while working with diverse practices and bodies and in diverse environments"/>
    <x v="0"/>
    <x v="1"/>
    <s v="BA - Complementary training 12. Artistic skillsPermanent"/>
    <n v="60"/>
    <n v="12"/>
    <n v="1.44"/>
    <s v="Teacher"/>
  </r>
  <r>
    <x v="0"/>
    <x v="0"/>
    <x v="1"/>
    <n v="12"/>
    <x v="1"/>
    <x v="4"/>
    <x v="4"/>
    <s v="PBADANS_LDCT1.10"/>
    <x v="23"/>
    <n v="1.0909090909090908"/>
    <s v="Demonstrates developing articulacy and vocabulary awareness when discussing movement in physical language, spoken and written word"/>
    <x v="2"/>
    <x v="1"/>
    <s v="BA - Complementary training 11. KnowledgePermanent"/>
    <n v="20"/>
    <n v="6.666666666666667"/>
    <n v="0.8"/>
    <s v="Teacher"/>
  </r>
  <r>
    <x v="0"/>
    <x v="0"/>
    <x v="1"/>
    <n v="12"/>
    <x v="1"/>
    <x v="4"/>
    <x v="4"/>
    <s v="PBADANS_LDCT1.11"/>
    <x v="24"/>
    <n v="1.0909090909090908"/>
    <s v="Contributes to discourse in diverse environments in relation to each body of knowledge"/>
    <x v="2"/>
    <x v="1"/>
    <s v="BA - Complementary training 11. KnowledgePermanent"/>
    <n v="20"/>
    <n v="6.666666666666667"/>
    <n v="0.8"/>
    <s v="Teacher"/>
  </r>
  <r>
    <x v="0"/>
    <x v="0"/>
    <x v="2"/>
    <n v="9"/>
    <x v="0"/>
    <x v="0"/>
    <x v="0"/>
    <s v="PBADANS_LDPP1.1"/>
    <x v="25"/>
    <n v="0.5625"/>
    <s v="Embodies the movement propositions of a teacher/choreographer"/>
    <x v="0"/>
    <x v="0"/>
    <s v="BA - Production practice 12. Artistic skillsProduct"/>
    <n v="30"/>
    <n v="10"/>
    <n v="0.9"/>
    <s v="Teacher and jury"/>
  </r>
  <r>
    <x v="0"/>
    <x v="0"/>
    <x v="2"/>
    <n v="9"/>
    <x v="0"/>
    <x v="0"/>
    <x v="0"/>
    <s v="PBADANS_LDPP1.2"/>
    <x v="26"/>
    <n v="0.5625"/>
    <s v="Incorporates dance technical and performative skills from other courses into creative product"/>
    <x v="0"/>
    <x v="0"/>
    <s v="BA - Production practice 12. Artistic skillsProduct"/>
    <n v="30"/>
    <n v="10"/>
    <n v="0.9"/>
    <s v="Teacher and jury"/>
  </r>
  <r>
    <x v="0"/>
    <x v="0"/>
    <x v="2"/>
    <n v="9"/>
    <x v="0"/>
    <x v="0"/>
    <x v="0"/>
    <s v="PBADANS_LDPP1.3"/>
    <x v="26"/>
    <n v="0.5625"/>
    <s v="Demonstrates spatial awareness as an individual in relation to a group"/>
    <x v="0"/>
    <x v="0"/>
    <s v="BA - Production practice 12. Artistic skillsProduct"/>
    <n v="30"/>
    <n v="10"/>
    <n v="0.9"/>
    <s v="Teacher and jury"/>
  </r>
  <r>
    <x v="0"/>
    <x v="0"/>
    <x v="2"/>
    <n v="9"/>
    <x v="2"/>
    <x v="5"/>
    <x v="5"/>
    <s v="PBADANS_LDPP1.4"/>
    <x v="27"/>
    <n v="0.5625"/>
    <s v="Performs material with the appropriate intention and expression"/>
    <x v="3"/>
    <x v="1"/>
    <s v="BA - Production practice 14. Artistic practicePermanent"/>
    <n v="30"/>
    <n v="3.75"/>
    <n v="0.33750000000000002"/>
    <s v="Teacher and jury"/>
  </r>
  <r>
    <x v="0"/>
    <x v="0"/>
    <x v="2"/>
    <n v="9"/>
    <x v="2"/>
    <x v="5"/>
    <x v="5"/>
    <s v="PBADANS_LDPP1.5"/>
    <x v="28"/>
    <n v="0.5625"/>
    <s v="Demonstrates full investment in embracing the diversity of artistic visions"/>
    <x v="3"/>
    <x v="1"/>
    <s v="BA - Production practice 14. Artistic practicePermanent"/>
    <n v="30"/>
    <n v="3.75"/>
    <n v="0.33750000000000002"/>
    <s v="Teacher"/>
  </r>
  <r>
    <x v="0"/>
    <x v="0"/>
    <x v="2"/>
    <n v="9"/>
    <x v="2"/>
    <x v="5"/>
    <x v="5"/>
    <s v="PBADANS_LDPP1.6"/>
    <x v="29"/>
    <n v="0.5625"/>
    <s v="Articulates an awareness of the broader artistic context of a choreography/choreographer"/>
    <x v="1"/>
    <x v="1"/>
    <s v="BA - Production practice 13. Reflection Permanent"/>
    <n v="10"/>
    <n v="5"/>
    <n v="0.45"/>
    <s v="Teacher"/>
  </r>
  <r>
    <x v="0"/>
    <x v="0"/>
    <x v="2"/>
    <n v="9"/>
    <x v="2"/>
    <x v="5"/>
    <x v="5"/>
    <s v="PBADANS_LDPP1.7"/>
    <x v="30"/>
    <n v="0.5625"/>
    <s v="Can identify and process a diversity of movement propositions, compositional ideas and working methods linked to the style and vision of the choreographer"/>
    <x v="3"/>
    <x v="1"/>
    <s v="BA - Production practice 14. Artistic practicePermanent"/>
    <n v="30"/>
    <n v="3.75"/>
    <n v="0.33750000000000002"/>
    <s v="Teacher"/>
  </r>
  <r>
    <x v="0"/>
    <x v="0"/>
    <x v="2"/>
    <n v="9"/>
    <x v="2"/>
    <x v="5"/>
    <x v="5"/>
    <s v="PBADANS_LDPP1.8"/>
    <x v="30"/>
    <n v="0.5625"/>
    <s v="Where required, creates own material based on specific assignments"/>
    <x v="3"/>
    <x v="1"/>
    <s v="BA - Production practice 14. Artistic practicePermanent"/>
    <n v="30"/>
    <n v="3.75"/>
    <n v="0.33750000000000002"/>
    <s v="Teacher"/>
  </r>
  <r>
    <x v="0"/>
    <x v="0"/>
    <x v="2"/>
    <n v="9"/>
    <x v="2"/>
    <x v="5"/>
    <x v="5"/>
    <s v="PBADANS_LDPP1.9"/>
    <x v="30"/>
    <n v="0.5625"/>
    <s v="Can attend to both macro and micro details of a creative process"/>
    <x v="3"/>
    <x v="1"/>
    <s v="BA - Production practice 14. Artistic practicePermanent"/>
    <n v="30"/>
    <n v="3.75"/>
    <n v="0.33750000000000002"/>
    <s v="Teacher"/>
  </r>
  <r>
    <x v="0"/>
    <x v="0"/>
    <x v="2"/>
    <n v="9"/>
    <x v="2"/>
    <x v="5"/>
    <x v="5"/>
    <s v="PBADANS_LDPP1.10"/>
    <x v="31"/>
    <n v="0.5625"/>
    <s v="Demonstrates an interest into a personal connection to the form and content of the work"/>
    <x v="3"/>
    <x v="1"/>
    <s v="BA - Production practice 14. Artistic practicePermanent"/>
    <n v="30"/>
    <n v="3.75"/>
    <n v="0.33750000000000002"/>
    <s v="Teacher"/>
  </r>
  <r>
    <x v="0"/>
    <x v="0"/>
    <x v="2"/>
    <n v="9"/>
    <x v="2"/>
    <x v="5"/>
    <x v="5"/>
    <s v="PBADANS_LDPP1.11"/>
    <x v="32"/>
    <n v="0.5625"/>
    <s v="Takes personal responsibility during a process and performance"/>
    <x v="3"/>
    <x v="1"/>
    <s v="BA - Production practice 14. Artistic practicePermanent"/>
    <n v="30"/>
    <n v="3.75"/>
    <n v="0.33750000000000002"/>
    <s v="Teacher"/>
  </r>
  <r>
    <x v="0"/>
    <x v="0"/>
    <x v="2"/>
    <n v="9"/>
    <x v="2"/>
    <x v="5"/>
    <x v="5"/>
    <s v="PBADANS_LDPP1.12"/>
    <x v="7"/>
    <n v="0.5625"/>
    <s v="Is open to reflect and process feedback from self, peers and teachers"/>
    <x v="1"/>
    <x v="1"/>
    <s v="BA - Production practice 13. Reflection Permanent"/>
    <n v="10"/>
    <n v="5"/>
    <n v="0.45"/>
    <s v="Teacher"/>
  </r>
  <r>
    <x v="0"/>
    <x v="0"/>
    <x v="2"/>
    <n v="9"/>
    <x v="2"/>
    <x v="6"/>
    <x v="6"/>
    <s v="PBADANS_LDPP1.13"/>
    <x v="33"/>
    <n v="0.5625"/>
    <s v="Utilises and explores skills from other courses in the execution and exploration of repertoire and creations"/>
    <x v="3"/>
    <x v="1"/>
    <s v="BA - Production practice 14. Artistic practicePermanent"/>
    <n v="30"/>
    <n v="3.75"/>
    <n v="0.33750000000000002"/>
    <s v="Teacher"/>
  </r>
  <r>
    <x v="0"/>
    <x v="0"/>
    <x v="2"/>
    <n v="9"/>
    <x v="1"/>
    <x v="3"/>
    <x v="3"/>
    <s v="PBADANS_LDPP1.14"/>
    <x v="34"/>
    <n v="0.5625"/>
    <s v="Works independently and collectively to reach required result"/>
    <x v="4"/>
    <x v="1"/>
    <s v="BA - Production practice 15. Project Permanent"/>
    <n v="30"/>
    <n v="10"/>
    <n v="0.9"/>
    <s v="Teacher"/>
  </r>
  <r>
    <x v="0"/>
    <x v="0"/>
    <x v="2"/>
    <n v="9"/>
    <x v="1"/>
    <x v="3"/>
    <x v="3"/>
    <s v="PBADANS_LDPP1.15"/>
    <x v="35"/>
    <n v="0.5625"/>
    <s v="Can effectively collaborate within a larger group"/>
    <x v="4"/>
    <x v="1"/>
    <s v="BA - Production practice 15. Project Permanent"/>
    <n v="30"/>
    <n v="10"/>
    <n v="0.9"/>
    <s v="Teacher"/>
  </r>
  <r>
    <x v="0"/>
    <x v="0"/>
    <x v="2"/>
    <n v="9"/>
    <x v="1"/>
    <x v="4"/>
    <x v="4"/>
    <s v="PBADANS_LDPP1.16"/>
    <x v="36"/>
    <n v="0.5625"/>
    <s v="Participates in dialogue concerning an artistic process and product"/>
    <x v="4"/>
    <x v="1"/>
    <s v="BA - Production practice 15. Project Permanent"/>
    <n v="30"/>
    <n v="10"/>
    <n v="0.9"/>
    <s v="Teacher"/>
  </r>
  <r>
    <x v="0"/>
    <x v="0"/>
    <x v="3"/>
    <n v="3"/>
    <x v="0"/>
    <x v="0"/>
    <x v="0"/>
    <s v="PBADANS_LDC1.1"/>
    <x v="37"/>
    <n v="0.3"/>
    <s v="Demonstrates experimental understanding of movement manipulation"/>
    <x v="0"/>
    <x v="1"/>
    <s v="BA - Composition/choreography 12. Artistic skillsPermanent"/>
    <n v="40"/>
    <n v="13.333333333333334"/>
    <n v="0.4"/>
    <s v="Teacher"/>
  </r>
  <r>
    <x v="0"/>
    <x v="0"/>
    <x v="3"/>
    <n v="3"/>
    <x v="0"/>
    <x v="0"/>
    <x v="0"/>
    <s v="PBADANS_LDC1.2"/>
    <x v="38"/>
    <n v="0.3"/>
    <s v="Demonstrates and articulates purposeful decision making in movement generation"/>
    <x v="0"/>
    <x v="1"/>
    <s v="BA - Composition/choreography 12. Artistic skillsPermanent"/>
    <n v="40"/>
    <n v="13.333333333333334"/>
    <n v="0.4"/>
    <s v="Teacher"/>
  </r>
  <r>
    <x v="0"/>
    <x v="0"/>
    <x v="3"/>
    <n v="3"/>
    <x v="0"/>
    <x v="0"/>
    <x v="0"/>
    <s v="PBADANS_LDC1.3"/>
    <x v="39"/>
    <n v="0.3"/>
    <s v="Investigates basic choreographic tools"/>
    <x v="0"/>
    <x v="1"/>
    <s v="BA - Composition/choreography 12. Artistic skillsPermanent"/>
    <n v="40"/>
    <n v="13.333333333333334"/>
    <n v="0.4"/>
    <s v="Teacher"/>
  </r>
  <r>
    <x v="0"/>
    <x v="0"/>
    <x v="3"/>
    <n v="3"/>
    <x v="2"/>
    <x v="7"/>
    <x v="7"/>
    <s v="PBADANS_LDC1.4"/>
    <x v="40"/>
    <n v="0.3"/>
    <s v="Demonstrates an understanding of compositional and choreographic choice making to communicate intent"/>
    <x v="3"/>
    <x v="1"/>
    <s v="BA - Composition/choreography 14. Artistic practicePermanent"/>
    <n v="40"/>
    <n v="8"/>
    <n v="0.24"/>
    <s v="Teacher"/>
  </r>
  <r>
    <x v="0"/>
    <x v="0"/>
    <x v="3"/>
    <n v="3"/>
    <x v="2"/>
    <x v="7"/>
    <x v="7"/>
    <s v="PBADANS_LDC1.5"/>
    <x v="41"/>
    <n v="0.3"/>
    <s v="Engages fully in material to investigate personal interests"/>
    <x v="3"/>
    <x v="1"/>
    <s v="BA - Composition/choreography 14. Artistic practicePermanent"/>
    <n v="40"/>
    <n v="8"/>
    <n v="0.24"/>
    <s v="Teacher"/>
  </r>
  <r>
    <x v="0"/>
    <x v="0"/>
    <x v="3"/>
    <n v="3"/>
    <x v="2"/>
    <x v="7"/>
    <x v="7"/>
    <s v="PBADANS_LDC1.6"/>
    <x v="42"/>
    <n v="0.3"/>
    <s v="Engages in given tasks and reflects on personal resonance"/>
    <x v="1"/>
    <x v="1"/>
    <s v="BA - Composition/choreography 13. Reflection Permanent"/>
    <n v="20"/>
    <n v="10"/>
    <n v="0.3"/>
    <s v="Self and teacher"/>
  </r>
  <r>
    <x v="0"/>
    <x v="0"/>
    <x v="3"/>
    <n v="3"/>
    <x v="2"/>
    <x v="7"/>
    <x v="7"/>
    <s v="PBADANS_LDC1.7"/>
    <x v="40"/>
    <n v="0.3"/>
    <s v="Begins to transmit an original intent in creative tasks"/>
    <x v="3"/>
    <x v="1"/>
    <s v="BA - Composition/choreography 14. Artistic practicePermanent"/>
    <n v="40"/>
    <n v="8"/>
    <n v="0.24"/>
    <s v="Teacher"/>
  </r>
  <r>
    <x v="0"/>
    <x v="0"/>
    <x v="3"/>
    <n v="3"/>
    <x v="2"/>
    <x v="7"/>
    <x v="7"/>
    <s v="PBADANS_LDC1.8"/>
    <x v="43"/>
    <n v="0.3"/>
    <s v="Can enter into a dialogue with peers about artistic voice"/>
    <x v="3"/>
    <x v="1"/>
    <s v="BA - Composition/choreography 14. Artistic practicePermanent"/>
    <n v="40"/>
    <n v="8"/>
    <n v="0.24"/>
    <s v="Teacher"/>
  </r>
  <r>
    <x v="0"/>
    <x v="0"/>
    <x v="3"/>
    <n v="3"/>
    <x v="2"/>
    <x v="7"/>
    <x v="7"/>
    <s v="PBADANS_LDC1.9"/>
    <x v="43"/>
    <n v="0.3"/>
    <s v="Can engage in an artistic discourse concerning music, sound and silence"/>
    <x v="1"/>
    <x v="1"/>
    <s v="BA - Composition/choreography 13. Reflection Permanent"/>
    <n v="20"/>
    <n v="10"/>
    <n v="0.3"/>
    <s v="Self and teacher"/>
  </r>
  <r>
    <x v="0"/>
    <x v="0"/>
    <x v="3"/>
    <n v="3"/>
    <x v="2"/>
    <x v="7"/>
    <x v="7"/>
    <s v="PBADANS_LDC1.10"/>
    <x v="44"/>
    <n v="0.3"/>
    <s v="Can physically and verbally begin to identify own artistic voice and can articulate about its characteristics"/>
    <x v="3"/>
    <x v="1"/>
    <s v="BA - Composition/choreography 14. Artistic practicePermanent"/>
    <n v="40"/>
    <n v="8"/>
    <n v="0.24"/>
    <s v="Teacher"/>
  </r>
  <r>
    <x v="0"/>
    <x v="0"/>
    <x v="4"/>
    <n v="6"/>
    <x v="0"/>
    <x v="0"/>
    <x v="0"/>
    <s v="PBADANS_LDI1.1"/>
    <x v="45"/>
    <n v="0.5"/>
    <s v="Manipulates the main principles of a methodology and integrates them during movement"/>
    <x v="0"/>
    <x v="1"/>
    <s v="BA - Improvisation 12. Artistic skillsPermanent"/>
    <n v="40"/>
    <n v="8"/>
    <n v="0.48"/>
    <s v="Teacher"/>
  </r>
  <r>
    <x v="0"/>
    <x v="0"/>
    <x v="4"/>
    <n v="6"/>
    <x v="0"/>
    <x v="0"/>
    <x v="0"/>
    <s v="PBADANS_LDI1.2"/>
    <x v="46"/>
    <n v="0.5"/>
    <s v="Demonstrates skills that result in the generation of new movement material"/>
    <x v="0"/>
    <x v="1"/>
    <s v="BA - Improvisation 12. Artistic skillsPermanent"/>
    <n v="40"/>
    <n v="8"/>
    <n v="0.48"/>
    <s v="Teacher"/>
  </r>
  <r>
    <x v="0"/>
    <x v="0"/>
    <x v="4"/>
    <n v="6"/>
    <x v="0"/>
    <x v="0"/>
    <x v="0"/>
    <s v="PBADANS_LDI1.3"/>
    <x v="47"/>
    <n v="0.5"/>
    <s v="Explores the relationship between improvisation and composition"/>
    <x v="0"/>
    <x v="1"/>
    <s v="BA - Improvisation 12. Artistic skillsPermanent"/>
    <n v="40"/>
    <n v="8"/>
    <n v="0.48"/>
    <s v="Teacher"/>
  </r>
  <r>
    <x v="0"/>
    <x v="0"/>
    <x v="4"/>
    <n v="6"/>
    <x v="0"/>
    <x v="0"/>
    <x v="0"/>
    <s v="PBADANS_LDI1.4"/>
    <x v="47"/>
    <n v="0.5"/>
    <s v="Composes and measures time and space in collective and individual settings"/>
    <x v="0"/>
    <x v="1"/>
    <s v="BA - Improvisation 12. Artistic skillsPermanent"/>
    <n v="40"/>
    <n v="8"/>
    <n v="0.48"/>
    <s v="Teacher"/>
  </r>
  <r>
    <x v="0"/>
    <x v="0"/>
    <x v="4"/>
    <n v="6"/>
    <x v="0"/>
    <x v="0"/>
    <x v="0"/>
    <s v="PBADANS_LDI1.5"/>
    <x v="48"/>
    <n v="0.5"/>
    <s v="Explores movement vocabulary and movement qualities"/>
    <x v="0"/>
    <x v="1"/>
    <s v="BA - Improvisation 12. Artistic skillsPermanent"/>
    <n v="40"/>
    <n v="8"/>
    <n v="0.48"/>
    <s v="Teacher"/>
  </r>
  <r>
    <x v="0"/>
    <x v="0"/>
    <x v="4"/>
    <n v="6"/>
    <x v="2"/>
    <x v="7"/>
    <x v="7"/>
    <s v="PBADANS_LDI1.6"/>
    <x v="46"/>
    <n v="0.5"/>
    <s v="Discovers the creative potential of limitations"/>
    <x v="3"/>
    <x v="1"/>
    <s v="BA - Improvisation 14. Artistic practicePermanent"/>
    <n v="40"/>
    <n v="8"/>
    <n v="0.48"/>
    <s v="Teacher"/>
  </r>
  <r>
    <x v="0"/>
    <x v="0"/>
    <x v="4"/>
    <n v="6"/>
    <x v="2"/>
    <x v="7"/>
    <x v="7"/>
    <s v="PBADANS_LDI1.7"/>
    <x v="49"/>
    <n v="0.5"/>
    <s v="Remains open and receptive to new artistic inputs"/>
    <x v="3"/>
    <x v="1"/>
    <s v="BA - Improvisation 14. Artistic practicePermanent"/>
    <n v="40"/>
    <n v="8"/>
    <n v="0.48"/>
    <s v="Teacher"/>
  </r>
  <r>
    <x v="0"/>
    <x v="0"/>
    <x v="4"/>
    <n v="6"/>
    <x v="2"/>
    <x v="7"/>
    <x v="7"/>
    <s v="PBADANS_LDI1.8"/>
    <x v="50"/>
    <n v="0.5"/>
    <s v="Develops a sensitivity, whereby the capacity of awareness and sensing own activity increases"/>
    <x v="3"/>
    <x v="1"/>
    <s v="BA - Improvisation 14. Artistic practicePermanent"/>
    <n v="40"/>
    <n v="8"/>
    <n v="0.48"/>
    <s v="Teacher"/>
  </r>
  <r>
    <x v="0"/>
    <x v="0"/>
    <x v="4"/>
    <n v="6"/>
    <x v="2"/>
    <x v="7"/>
    <x v="7"/>
    <s v="PBADANS_LDI1.9"/>
    <x v="50"/>
    <n v="0.5"/>
    <s v="Moves and composes from perception and imagination"/>
    <x v="3"/>
    <x v="1"/>
    <s v="BA - Improvisation 14. Artistic practicePermanent"/>
    <n v="40"/>
    <n v="8"/>
    <n v="0.48"/>
    <s v="Teacher"/>
  </r>
  <r>
    <x v="0"/>
    <x v="0"/>
    <x v="4"/>
    <n v="6"/>
    <x v="2"/>
    <x v="7"/>
    <x v="7"/>
    <s v="PBADANS_LDI1.10"/>
    <x v="48"/>
    <n v="0.5"/>
    <s v="Questions themselves in order to gain an understanding of their own potential"/>
    <x v="1"/>
    <x v="1"/>
    <s v="BA - Improvisation 13. Reflection Permanent"/>
    <n v="20"/>
    <n v="10"/>
    <n v="0.6"/>
    <s v="Self and teacher"/>
  </r>
  <r>
    <x v="0"/>
    <x v="0"/>
    <x v="4"/>
    <n v="6"/>
    <x v="2"/>
    <x v="7"/>
    <x v="7"/>
    <s v="PBADANS_LDI1.11"/>
    <x v="48"/>
    <n v="0.5"/>
    <s v="Shares experiences through spoken and written word"/>
    <x v="1"/>
    <x v="1"/>
    <s v="BA - Improvisation 13. Reflection Permanent"/>
    <n v="20"/>
    <n v="10"/>
    <n v="0.6"/>
    <s v="Self and teacher"/>
  </r>
  <r>
    <x v="0"/>
    <x v="0"/>
    <x v="4"/>
    <n v="6"/>
    <x v="2"/>
    <x v="7"/>
    <x v="7"/>
    <s v="PBADANS_LDI1.12"/>
    <x v="51"/>
    <n v="0.5"/>
    <s v="Develops an inner discipline that increases their full presence in the sensation"/>
    <x v="3"/>
    <x v="1"/>
    <s v="BA - Improvisation 14. Artistic practicePermanent"/>
    <n v="40"/>
    <n v="8"/>
    <n v="0.48"/>
    <s v="Teacher"/>
  </r>
  <r>
    <x v="0"/>
    <x v="0"/>
    <x v="5"/>
    <n v="3"/>
    <x v="0"/>
    <x v="0"/>
    <x v="0"/>
    <s v="PBADANS_LDD1.1"/>
    <x v="52"/>
    <n v="0.33333333333333331"/>
    <s v="Demonstrates an understanding and acquisition of skills in the use of voice"/>
    <x v="0"/>
    <x v="0"/>
    <s v="BA - Drama 12. Artistic skillsProduct"/>
    <n v="50"/>
    <n v="16.666666666666668"/>
    <n v="0.5"/>
    <s v="Teacher and jury"/>
  </r>
  <r>
    <x v="0"/>
    <x v="0"/>
    <x v="5"/>
    <n v="3"/>
    <x v="0"/>
    <x v="0"/>
    <x v="0"/>
    <s v="PBADANS_LDD1.2"/>
    <x v="53"/>
    <n v="0.33333333333333331"/>
    <s v="Demonstrates an understanding and fundamental embodiment of body language and facial expression"/>
    <x v="0"/>
    <x v="0"/>
    <s v="BA - Drama 12. Artistic skillsProduct"/>
    <n v="50"/>
    <n v="16.666666666666668"/>
    <n v="0.5"/>
    <s v="Teacher and jury"/>
  </r>
  <r>
    <x v="0"/>
    <x v="0"/>
    <x v="5"/>
    <n v="3"/>
    <x v="0"/>
    <x v="0"/>
    <x v="0"/>
    <s v="PBADANS_LDD1.3"/>
    <x v="54"/>
    <n v="0.33333333333333331"/>
    <s v="Demonstrates authenticity in stage presence"/>
    <x v="0"/>
    <x v="0"/>
    <s v="BA - Drama 12. Artistic skillsProduct"/>
    <n v="50"/>
    <n v="16.666666666666668"/>
    <n v="0.5"/>
    <s v="Teacher and jury"/>
  </r>
  <r>
    <x v="0"/>
    <x v="0"/>
    <x v="5"/>
    <n v="3"/>
    <x v="0"/>
    <x v="0"/>
    <x v="0"/>
    <s v="PBADANS_LDD1.4"/>
    <x v="55"/>
    <n v="0.33333333333333331"/>
    <s v="Explores different performative qualities"/>
    <x v="0"/>
    <x v="1"/>
    <s v="BA - Drama 12. Artistic skillsPermanent"/>
    <n v="25"/>
    <n v="12.5"/>
    <n v="0.375"/>
    <s v="Teacher"/>
  </r>
  <r>
    <x v="0"/>
    <x v="0"/>
    <x v="5"/>
    <n v="3"/>
    <x v="0"/>
    <x v="0"/>
    <x v="0"/>
    <s v="PBADANS_LDD1.5"/>
    <x v="56"/>
    <n v="0.33333333333333331"/>
    <s v="Demonstrates a willingness to investigate methodologies"/>
    <x v="0"/>
    <x v="1"/>
    <s v="BA - Drama 12. Artistic skillsPermanent"/>
    <n v="25"/>
    <n v="12.5"/>
    <n v="0.375"/>
    <s v="Teacher"/>
  </r>
  <r>
    <x v="0"/>
    <x v="0"/>
    <x v="5"/>
    <n v="3"/>
    <x v="2"/>
    <x v="7"/>
    <x v="7"/>
    <s v="PBADANS_LDD1.6"/>
    <x v="56"/>
    <n v="0.33333333333333331"/>
    <s v="Demonstrates a willingness to explore and express an inner world"/>
    <x v="3"/>
    <x v="1"/>
    <s v="BA - Drama 14. Artistic practicePermanent"/>
    <n v="25"/>
    <n v="6.25"/>
    <n v="0.1875"/>
    <s v="Teacher"/>
  </r>
  <r>
    <x v="0"/>
    <x v="0"/>
    <x v="5"/>
    <n v="3"/>
    <x v="2"/>
    <x v="7"/>
    <x v="7"/>
    <s v="PBADANS_LDD1.7"/>
    <x v="57"/>
    <n v="0.33333333333333331"/>
    <s v="Expresses a personal voice and its potential for expressivity"/>
    <x v="3"/>
    <x v="1"/>
    <s v="BA - Drama 14. Artistic practicePermanent"/>
    <n v="25"/>
    <n v="6.25"/>
    <n v="0.1875"/>
    <s v="Teacher"/>
  </r>
  <r>
    <x v="0"/>
    <x v="0"/>
    <x v="5"/>
    <n v="3"/>
    <x v="2"/>
    <x v="7"/>
    <x v="7"/>
    <s v="PBADANS_LDD1.8"/>
    <x v="58"/>
    <n v="0.33333333333333331"/>
    <s v="Can identify and manipulate space and tension between fellow performers on stage"/>
    <x v="3"/>
    <x v="1"/>
    <s v="BA - Drama 14. Artistic practicePermanent"/>
    <n v="25"/>
    <n v="6.25"/>
    <n v="0.1875"/>
    <s v="Teacher"/>
  </r>
  <r>
    <x v="0"/>
    <x v="0"/>
    <x v="5"/>
    <n v="3"/>
    <x v="2"/>
    <x v="6"/>
    <x v="6"/>
    <s v="PBADANS_LDD1.9"/>
    <x v="59"/>
    <n v="0.33333333333333331"/>
    <s v="Enters into dialogue and exploration concerning the integration of skills into their dance practice"/>
    <x v="3"/>
    <x v="1"/>
    <s v="BA - Drama 14. Artistic practicePermanent"/>
    <n v="25"/>
    <n v="6.25"/>
    <n v="0.1875"/>
    <s v="Teacher"/>
  </r>
  <r>
    <x v="0"/>
    <x v="0"/>
    <x v="6"/>
    <n v="3"/>
    <x v="0"/>
    <x v="0"/>
    <x v="0"/>
    <s v="PBADANS_LDM1.1"/>
    <x v="60"/>
    <n v="0.33333333333333331"/>
    <s v="Demonstrates the skill and understanding of notating rhythm"/>
    <x v="0"/>
    <x v="0"/>
    <s v="BA - Music 12. Artistic skillsProduct"/>
    <n v="25"/>
    <n v="8.3333333333333339"/>
    <n v="0.25"/>
    <s v="Teacher and jury"/>
  </r>
  <r>
    <x v="0"/>
    <x v="0"/>
    <x v="6"/>
    <n v="3"/>
    <x v="0"/>
    <x v="0"/>
    <x v="0"/>
    <s v="PBADANS_LDM1.2"/>
    <x v="61"/>
    <n v="0.33333333333333331"/>
    <s v="Understands and utilises music terminology such as tempo, pulse, cadence, silence, staccato, repetition, acceleration and crescendos"/>
    <x v="2"/>
    <x v="0"/>
    <s v="BA - Music 11. KnowledgeProduct"/>
    <n v="25"/>
    <n v="25"/>
    <n v="0.75"/>
    <s v="Teacher and jury"/>
  </r>
  <r>
    <x v="0"/>
    <x v="0"/>
    <x v="6"/>
    <n v="3"/>
    <x v="0"/>
    <x v="0"/>
    <x v="0"/>
    <s v="PBADANS_LDM1.3"/>
    <x v="62"/>
    <n v="0.33333333333333331"/>
    <s v="Demonstrates an understanding and utilisation of different rhythmical structures"/>
    <x v="0"/>
    <x v="0"/>
    <s v="BA - Music 12. Artistic skillsProduct"/>
    <n v="25"/>
    <n v="8.3333333333333339"/>
    <n v="0.25"/>
    <s v="Teacher and jury"/>
  </r>
  <r>
    <x v="0"/>
    <x v="0"/>
    <x v="6"/>
    <n v="3"/>
    <x v="0"/>
    <x v="0"/>
    <x v="0"/>
    <s v="PBADANS_LDM1.4"/>
    <x v="62"/>
    <n v="0.33333333333333331"/>
    <s v="Demonstrates flexibility, reflection and maturity to create and execute short pieces of music"/>
    <x v="0"/>
    <x v="1"/>
    <s v="BA - Music 12. Artistic skillsPermanent"/>
    <n v="25"/>
    <n v="6.25"/>
    <n v="0.1875"/>
    <s v="Teacher"/>
  </r>
  <r>
    <x v="0"/>
    <x v="0"/>
    <x v="6"/>
    <n v="3"/>
    <x v="0"/>
    <x v="0"/>
    <x v="0"/>
    <s v="PBADANS_LDM1.5"/>
    <x v="63"/>
    <n v="0.33333333333333331"/>
    <s v="Can collaborate in a group environment when playing different rhythmic structures"/>
    <x v="0"/>
    <x v="0"/>
    <s v="BA - Music 12. Artistic skillsProduct"/>
    <n v="25"/>
    <n v="8.3333333333333339"/>
    <n v="0.25"/>
    <s v="Teacher and jury"/>
  </r>
  <r>
    <x v="0"/>
    <x v="0"/>
    <x v="6"/>
    <n v="3"/>
    <x v="0"/>
    <x v="0"/>
    <x v="0"/>
    <s v="PBADANS_LDM1.6"/>
    <x v="64"/>
    <n v="0.33333333333333331"/>
    <s v="Actively listens to, comprehends and communicates about the qualitative relationship between music and movement"/>
    <x v="0"/>
    <x v="1"/>
    <s v="BA - Music 12. Artistic skillsPermanent"/>
    <n v="25"/>
    <n v="6.25"/>
    <n v="0.1875"/>
    <s v="Teacher"/>
  </r>
  <r>
    <x v="0"/>
    <x v="0"/>
    <x v="6"/>
    <n v="3"/>
    <x v="0"/>
    <x v="0"/>
    <x v="0"/>
    <s v="PBADANS_LDM1.7"/>
    <x v="65"/>
    <n v="0.33333333333333331"/>
    <s v="Can demonstrate the skill to separate execution and expressivity in movement "/>
    <x v="0"/>
    <x v="1"/>
    <s v="BA - Music 12. Artistic skillsPermanent"/>
    <n v="25"/>
    <n v="6.25"/>
    <n v="0.1875"/>
    <s v="Teacher"/>
  </r>
  <r>
    <x v="0"/>
    <x v="0"/>
    <x v="6"/>
    <n v="3"/>
    <x v="0"/>
    <x v="0"/>
    <x v="0"/>
    <s v="PBADANS_LDM1.8"/>
    <x v="66"/>
    <n v="0.33333333333333331"/>
    <s v="Can reflect and discuss melodic and rhythmic associations in a historical or cultural context"/>
    <x v="2"/>
    <x v="1"/>
    <s v="BA - Music 11. KnowledgePermanent"/>
    <n v="25"/>
    <n v="25"/>
    <n v="0.75"/>
    <s v="Teacher"/>
  </r>
  <r>
    <x v="0"/>
    <x v="0"/>
    <x v="6"/>
    <n v="3"/>
    <x v="2"/>
    <x v="6"/>
    <x v="6"/>
    <s v="PBADANS_LDM1.9"/>
    <x v="67"/>
    <n v="0.33333333333333331"/>
    <s v="Enters into dialogue and exploration concerning the integration of skills into their dance practice"/>
    <x v="0"/>
    <x v="1"/>
    <s v="BA - Music 12. Artistic skillsPermanent"/>
    <n v="25"/>
    <n v="6.25"/>
    <n v="0.1875"/>
    <s v="Teacher"/>
  </r>
  <r>
    <x v="0"/>
    <x v="0"/>
    <x v="7"/>
    <n v="3"/>
    <x v="3"/>
    <x v="8"/>
    <x v="8"/>
    <s v="PBADANS_LDDH1.1"/>
    <x v="68"/>
    <n v="0.42857142857142855"/>
    <s v="Communicates clearly a comprehension of the key evolutions, themes and protagonists within dance history in relation to their wider art-historical context"/>
    <x v="2"/>
    <x v="0"/>
    <s v="BA - Dance history 11. KnowledgeProduct"/>
    <n v="80"/>
    <n v="16"/>
    <n v="0.48"/>
    <s v="Teacher"/>
  </r>
  <r>
    <x v="0"/>
    <x v="0"/>
    <x v="7"/>
    <n v="3"/>
    <x v="3"/>
    <x v="8"/>
    <x v="8"/>
    <s v="PBADANS_LDDH1.2"/>
    <x v="69"/>
    <n v="0.42857142857142855"/>
    <s v="Communicates an understanding of the relationship between (historical) artistic discourses and practices on the one hand and social and political ideologies on the other"/>
    <x v="2"/>
    <x v="0"/>
    <s v="BA - Dance history 11. KnowledgeProduct"/>
    <n v="80"/>
    <n v="16"/>
    <n v="0.48"/>
    <s v="Teacher"/>
  </r>
  <r>
    <x v="0"/>
    <x v="0"/>
    <x v="7"/>
    <n v="3"/>
    <x v="3"/>
    <x v="8"/>
    <x v="8"/>
    <s v="PBADANS_LDDH1.3"/>
    <x v="69"/>
    <n v="0.42857142857142855"/>
    <s v="Can utilise class content to illustrate understanding of the relationship between (historical) artistic discourses and practices with social and political ideologies"/>
    <x v="2"/>
    <x v="0"/>
    <s v="BA - Dance history 11. KnowledgeProduct"/>
    <n v="80"/>
    <n v="16"/>
    <n v="0.48"/>
    <s v="Teacher"/>
  </r>
  <r>
    <x v="0"/>
    <x v="0"/>
    <x v="7"/>
    <n v="3"/>
    <x v="3"/>
    <x v="8"/>
    <x v="8"/>
    <s v="PBADANS_LDDH1.4"/>
    <x v="70"/>
    <n v="0.42857142857142855"/>
    <s v="Demonstrates a basic understanding of metahistorical processes and challenges related to the construction of dance history"/>
    <x v="2"/>
    <x v="0"/>
    <s v="BA - Dance history 11. KnowledgeProduct"/>
    <n v="80"/>
    <n v="16"/>
    <n v="0.48"/>
    <s v="Teacher"/>
  </r>
  <r>
    <x v="0"/>
    <x v="0"/>
    <x v="7"/>
    <n v="3"/>
    <x v="3"/>
    <x v="8"/>
    <x v="8"/>
    <s v="PBADANS_LDDH1.5"/>
    <x v="71"/>
    <n v="0.42857142857142855"/>
    <s v="Reflects and contributes to constructive dialogue concerning key content"/>
    <x v="1"/>
    <x v="1"/>
    <s v="BA - Dance history 13. Reflection Permanent"/>
    <n v="20"/>
    <n v="10"/>
    <n v="0.3"/>
    <s v="Teacher"/>
  </r>
  <r>
    <x v="0"/>
    <x v="0"/>
    <x v="7"/>
    <n v="3"/>
    <x v="3"/>
    <x v="8"/>
    <x v="8"/>
    <s v="PBADANS_LDDH1.6"/>
    <x v="71"/>
    <n v="0.42857142857142855"/>
    <s v="Contributes to class discussion concerning the construction of dance history"/>
    <x v="2"/>
    <x v="0"/>
    <s v="BA - Dance history 11. KnowledgeProduct"/>
    <n v="80"/>
    <n v="16"/>
    <n v="0.48"/>
    <s v="Teacher"/>
  </r>
  <r>
    <x v="0"/>
    <x v="0"/>
    <x v="7"/>
    <n v="3"/>
    <x v="1"/>
    <x v="4"/>
    <x v="4"/>
    <s v="PBADANS_LDDH1.7"/>
    <x v="72"/>
    <n v="0.42857142857142855"/>
    <s v="Demonstrates awareness of communication skills in group dialogue moments"/>
    <x v="1"/>
    <x v="1"/>
    <s v="BA - Dance history 13. Reflection Permanent"/>
    <n v="20"/>
    <n v="10"/>
    <n v="0.3"/>
    <s v="Teacher"/>
  </r>
  <r>
    <x v="0"/>
    <x v="0"/>
    <x v="8"/>
    <n v="3"/>
    <x v="3"/>
    <x v="9"/>
    <x v="9"/>
    <s v="PBADANS_LDP1.1"/>
    <x v="73"/>
    <n v="0.5"/>
    <s v="Reflects and questions own position in the dance field"/>
    <x v="5"/>
    <x v="0"/>
    <s v="BA - Portfolio 16. PortfolioProduct"/>
    <n v="60"/>
    <n v="20"/>
    <n v="0.6"/>
    <s v="Teacher"/>
  </r>
  <r>
    <x v="0"/>
    <x v="0"/>
    <x v="8"/>
    <n v="3"/>
    <x v="3"/>
    <x v="9"/>
    <x v="9"/>
    <s v="PBADANS_LDP1.2"/>
    <x v="74"/>
    <n v="0.5"/>
    <s v="Demonstrates capacity to observe, reflect on, write and communicate about an artistic creation"/>
    <x v="5"/>
    <x v="0"/>
    <s v="BA - Portfolio 16. PortfolioProduct"/>
    <n v="60"/>
    <n v="20"/>
    <n v="0.6"/>
    <s v="Teacher"/>
  </r>
  <r>
    <x v="0"/>
    <x v="0"/>
    <x v="8"/>
    <n v="3"/>
    <x v="3"/>
    <x v="9"/>
    <x v="9"/>
    <s v="PBADANS_LDP1.3"/>
    <x v="75"/>
    <n v="0.5"/>
    <s v="Demonstrates reflection and questioning of own practice in relation to potential"/>
    <x v="5"/>
    <x v="1"/>
    <s v="BA - Portfolio 16. PortfolioPermanent"/>
    <n v="40"/>
    <n v="13.333333333333334"/>
    <n v="0.4"/>
    <s v="Teacher"/>
  </r>
  <r>
    <x v="0"/>
    <x v="0"/>
    <x v="8"/>
    <n v="3"/>
    <x v="3"/>
    <x v="10"/>
    <x v="10"/>
    <s v="PBADANS_LDP1.4"/>
    <x v="76"/>
    <n v="0.5"/>
    <s v="Demonstrates awareness of current arts research and relationship to own interests"/>
    <x v="5"/>
    <x v="1"/>
    <s v="BA - Portfolio 16. PortfolioPermanent"/>
    <n v="40"/>
    <n v="13.333333333333334"/>
    <n v="0.4"/>
    <s v="Teacher"/>
  </r>
  <r>
    <x v="0"/>
    <x v="0"/>
    <x v="8"/>
    <n v="3"/>
    <x v="1"/>
    <x v="4"/>
    <x v="4"/>
    <s v="PBADANS_LDP1.5"/>
    <x v="77"/>
    <n v="0.5"/>
    <s v="Demonstrates knowledge concerning the difference between a personal, subjective and objective, analytical writing style"/>
    <x v="5"/>
    <x v="0"/>
    <s v="BA - Portfolio 16. PortfolioProduct"/>
    <n v="60"/>
    <n v="20"/>
    <n v="0.6"/>
    <s v="Teacher"/>
  </r>
  <r>
    <x v="0"/>
    <x v="0"/>
    <x v="8"/>
    <n v="3"/>
    <x v="1"/>
    <x v="4"/>
    <x v="4"/>
    <s v="PBADANS_LDP1.6"/>
    <x v="78"/>
    <n v="0.5"/>
    <s v="Can enter into a critical and constructive dialogue with peers about artistic research"/>
    <x v="5"/>
    <x v="1"/>
    <s v="BA - Portfolio 16. PortfolioPermanent"/>
    <n v="40"/>
    <n v="13.333333333333334"/>
    <n v="0.4"/>
    <s v="Teacher"/>
  </r>
  <r>
    <x v="0"/>
    <x v="1"/>
    <x v="9"/>
    <n v="15"/>
    <x v="0"/>
    <x v="0"/>
    <x v="0"/>
    <s v="PBADANS_LDDT2.1"/>
    <x v="79"/>
    <n v="0.78947368421052633"/>
    <s v="Demonstrates an acquisition of a physical understanding of the concepts required for each dance technique explored"/>
    <x v="0"/>
    <x v="0"/>
    <s v="BA - Dance Training 22. Artistic skillsProduct"/>
    <n v="45"/>
    <n v="4.5"/>
    <n v="0.67500000000000004"/>
    <s v="Teacher and jury"/>
  </r>
  <r>
    <x v="0"/>
    <x v="1"/>
    <x v="9"/>
    <n v="15"/>
    <x v="0"/>
    <x v="0"/>
    <x v="0"/>
    <s v="PBADANS_LDDT2.2"/>
    <x v="79"/>
    <n v="0.78947368421052633"/>
    <s v="Utilises efficient alignment and placement"/>
    <x v="0"/>
    <x v="0"/>
    <s v="BA - Dance Training 22. Artistic skillsProduct"/>
    <n v="45"/>
    <n v="4.5"/>
    <n v="0.67500000000000004"/>
    <s v="Teacher and jury"/>
  </r>
  <r>
    <x v="0"/>
    <x v="1"/>
    <x v="9"/>
    <n v="15"/>
    <x v="0"/>
    <x v="0"/>
    <x v="0"/>
    <s v="PBADANS_LDDT2.3"/>
    <x v="79"/>
    <n v="0.78947368421052633"/>
    <s v="Demonstrates an attainment of physical and technical strength required for sustained physicality"/>
    <x v="0"/>
    <x v="0"/>
    <s v="BA - Dance Training 22. Artistic skillsProduct"/>
    <n v="45"/>
    <n v="4.5"/>
    <n v="0.67500000000000004"/>
    <s v="Teacher and jury"/>
  </r>
  <r>
    <x v="0"/>
    <x v="1"/>
    <x v="9"/>
    <n v="15"/>
    <x v="0"/>
    <x v="0"/>
    <x v="0"/>
    <s v="PBADANS_LDDT2.4"/>
    <x v="79"/>
    <n v="0.78947368421052633"/>
    <s v="Embodies a clarity in body organisation in relation to core, extremities and support"/>
    <x v="0"/>
    <x v="0"/>
    <s v="BA - Dance Training 22. Artistic skillsProduct"/>
    <n v="45"/>
    <n v="4.5"/>
    <n v="0.67500000000000004"/>
    <s v="Teacher and jury"/>
  </r>
  <r>
    <x v="0"/>
    <x v="1"/>
    <x v="9"/>
    <n v="15"/>
    <x v="0"/>
    <x v="0"/>
    <x v="0"/>
    <s v="PBADANS_LDDT2.5"/>
    <x v="80"/>
    <n v="0.78947368421052633"/>
    <s v="Demonstrates an acquisition of an intellectual understanding of the concepts required for each dance technique explored"/>
    <x v="0"/>
    <x v="0"/>
    <s v="BA - Dance Training 22. Artistic skillsProduct"/>
    <n v="45"/>
    <n v="4.5"/>
    <n v="0.67500000000000004"/>
    <s v="Teacher and jury"/>
  </r>
  <r>
    <x v="0"/>
    <x v="1"/>
    <x v="9"/>
    <n v="15"/>
    <x v="0"/>
    <x v="0"/>
    <x v="0"/>
    <s v="PBADANS_LDDT2.6"/>
    <x v="81"/>
    <n v="0.78947368421052633"/>
    <s v="Demonstrates embodiment of the propositions from each teacher at an evolving level"/>
    <x v="0"/>
    <x v="0"/>
    <s v="BA - Dance Training 22. Artistic skillsProduct"/>
    <n v="45"/>
    <n v="4.5"/>
    <n v="0.67500000000000004"/>
    <s v="Teacher and jury"/>
  </r>
  <r>
    <x v="0"/>
    <x v="1"/>
    <x v="9"/>
    <n v="15"/>
    <x v="0"/>
    <x v="0"/>
    <x v="0"/>
    <s v="PBADANS_LDDT2.7"/>
    <x v="82"/>
    <n v="0.78947368421052633"/>
    <s v="Demonstrates spatial awareness and projection within and outside the body"/>
    <x v="0"/>
    <x v="0"/>
    <s v="BA - Dance Training 22. Artistic skillsProduct"/>
    <n v="45"/>
    <n v="4.5"/>
    <n v="0.67500000000000004"/>
    <s v="Teacher and jury"/>
  </r>
  <r>
    <x v="0"/>
    <x v="1"/>
    <x v="9"/>
    <n v="15"/>
    <x v="0"/>
    <x v="0"/>
    <x v="0"/>
    <s v="PBADANS_LDDT2.8"/>
    <x v="83"/>
    <n v="0.78947368421052633"/>
    <s v="Exhibits a range of dynamics to explore performativity within class material"/>
    <x v="0"/>
    <x v="0"/>
    <s v="BA - Dance Training 22. Artistic skillsProduct"/>
    <n v="45"/>
    <n v="4.5"/>
    <n v="0.67500000000000004"/>
    <s v="Teacher and jury"/>
  </r>
  <r>
    <x v="0"/>
    <x v="1"/>
    <x v="9"/>
    <n v="15"/>
    <x v="0"/>
    <x v="0"/>
    <x v="0"/>
    <s v="PBADANS_LDDT2.9"/>
    <x v="84"/>
    <n v="0.78947368421052633"/>
    <s v="Employs appropriate use of muscle tension, release and breath for movement propositions"/>
    <x v="0"/>
    <x v="0"/>
    <s v="BA - Dance Training 22. Artistic skillsProduct"/>
    <n v="45"/>
    <n v="4.5"/>
    <n v="0.67500000000000004"/>
    <s v="Teacher and jury"/>
  </r>
  <r>
    <x v="0"/>
    <x v="1"/>
    <x v="9"/>
    <n v="15"/>
    <x v="0"/>
    <x v="0"/>
    <x v="0"/>
    <s v="PBADANS_LDDT2.10"/>
    <x v="85"/>
    <n v="0.78947368421052633"/>
    <s v="Demonstrates an understanding of musicality, phrasing and impulse within movement phrases"/>
    <x v="0"/>
    <x v="0"/>
    <s v="BA - Dance Training 22. Artistic skillsProduct"/>
    <n v="45"/>
    <n v="4.5"/>
    <n v="0.67500000000000004"/>
    <s v="Teacher and jury"/>
  </r>
  <r>
    <x v="0"/>
    <x v="1"/>
    <x v="9"/>
    <n v="15"/>
    <x v="0"/>
    <x v="0"/>
    <x v="0"/>
    <s v="PBADANS_LDDT2.11"/>
    <x v="86"/>
    <n v="0.78947368421052633"/>
    <s v="Critically reflects and processes feedback from self, peers and teachers"/>
    <x v="1"/>
    <x v="1"/>
    <s v="BA - Dance Training 23. Reflection Permanent"/>
    <n v="10"/>
    <n v="10"/>
    <n v="1.5"/>
    <s v="Self and teacher"/>
  </r>
  <r>
    <x v="0"/>
    <x v="1"/>
    <x v="9"/>
    <n v="15"/>
    <x v="0"/>
    <x v="1"/>
    <x v="1"/>
    <s v="PBADANS_LDDT2.12"/>
    <x v="8"/>
    <n v="0.78947368421052633"/>
    <s v="Demonstrates investment in all techniques offered regardless of the ease or challenge confronted"/>
    <x v="0"/>
    <x v="1"/>
    <s v="BA - Dance Training 22. Artistic skillsPermanent"/>
    <n v="45"/>
    <n v="5.625"/>
    <n v="0.84375"/>
    <s v="Teacher"/>
  </r>
  <r>
    <x v="0"/>
    <x v="1"/>
    <x v="9"/>
    <n v="15"/>
    <x v="0"/>
    <x v="1"/>
    <x v="1"/>
    <s v="PBADANS_LDDT2.13"/>
    <x v="87"/>
    <n v="0.78947368421052633"/>
    <s v="Exhibits mind and body connections with each movement technique studied"/>
    <x v="0"/>
    <x v="1"/>
    <s v="BA - Dance Training 22. Artistic skillsPermanent"/>
    <n v="45"/>
    <n v="5.625"/>
    <n v="0.84375"/>
    <s v="Teacher"/>
  </r>
  <r>
    <x v="0"/>
    <x v="1"/>
    <x v="9"/>
    <n v="15"/>
    <x v="0"/>
    <x v="1"/>
    <x v="1"/>
    <s v="PBADANS_LDDT2.14"/>
    <x v="88"/>
    <n v="0.78947368421052633"/>
    <s v="Challenges own potential"/>
    <x v="0"/>
    <x v="1"/>
    <s v="BA - Dance Training 22. Artistic skillsPermanent"/>
    <n v="45"/>
    <n v="5.625"/>
    <n v="0.84375"/>
    <s v="Teacher"/>
  </r>
  <r>
    <x v="0"/>
    <x v="1"/>
    <x v="9"/>
    <n v="15"/>
    <x v="0"/>
    <x v="1"/>
    <x v="1"/>
    <s v="PBADANS_LDDT2.15"/>
    <x v="89"/>
    <n v="0.78947368421052633"/>
    <s v="Demonstrates intrinsic motivation to challenge personal boundaries"/>
    <x v="0"/>
    <x v="1"/>
    <s v="BA - Dance Training 22. Artistic skillsPermanent"/>
    <n v="45"/>
    <n v="5.625"/>
    <n v="0.84375"/>
    <s v="Teacher"/>
  </r>
  <r>
    <x v="0"/>
    <x v="1"/>
    <x v="9"/>
    <n v="15"/>
    <x v="0"/>
    <x v="2"/>
    <x v="2"/>
    <s v="PBADANS_LDDT2.16"/>
    <x v="90"/>
    <n v="0.78947368421052633"/>
    <s v="Works efficiently with the potentials and limitations of own body"/>
    <x v="0"/>
    <x v="1"/>
    <s v="BA - Dance Training 22. Artistic skillsPermanent"/>
    <n v="45"/>
    <n v="5.625"/>
    <n v="0.84375"/>
    <s v="Teacher"/>
  </r>
  <r>
    <x v="0"/>
    <x v="1"/>
    <x v="9"/>
    <n v="15"/>
    <x v="0"/>
    <x v="2"/>
    <x v="2"/>
    <s v="PBADANS_LDDT2.17"/>
    <x v="91"/>
    <n v="0.78947368421052633"/>
    <s v="Demonstrates through physical and verbal dialogue an integration of information between courses"/>
    <x v="0"/>
    <x v="1"/>
    <s v="BA - Dance Training 22. Artistic skillsPermanent"/>
    <n v="45"/>
    <n v="5.625"/>
    <n v="0.84375"/>
    <s v="Teacher"/>
  </r>
  <r>
    <x v="0"/>
    <x v="1"/>
    <x v="9"/>
    <n v="15"/>
    <x v="0"/>
    <x v="2"/>
    <x v="2"/>
    <s v="PBADANS_LDDT2.18"/>
    <x v="92"/>
    <n v="0.78947368421052633"/>
    <s v="Utilises a problem solving attitude to work with challenges within a technique"/>
    <x v="0"/>
    <x v="1"/>
    <s v="BA - Dance Training 22. Artistic skillsPermanent"/>
    <n v="45"/>
    <n v="5.625"/>
    <n v="0.84375"/>
    <s v="Teacher"/>
  </r>
  <r>
    <x v="0"/>
    <x v="1"/>
    <x v="9"/>
    <n v="15"/>
    <x v="0"/>
    <x v="2"/>
    <x v="2"/>
    <s v="PBADANS_LDDT2.19"/>
    <x v="92"/>
    <n v="0.78947368421052633"/>
    <s v="Demonstrates freedom within complex material"/>
    <x v="0"/>
    <x v="1"/>
    <s v="BA - Dance Training 22. Artistic skillsPermanent"/>
    <n v="45"/>
    <n v="5.625"/>
    <n v="0.84375"/>
    <s v="Teacher"/>
  </r>
  <r>
    <x v="0"/>
    <x v="1"/>
    <x v="10"/>
    <n v="9"/>
    <x v="0"/>
    <x v="0"/>
    <x v="0"/>
    <s v="PBADANS_LDCT2.1"/>
    <x v="93"/>
    <n v="0.75"/>
    <s v="Demonstrates embodiment of material at an evolving level in each discipline studied"/>
    <x v="0"/>
    <x v="1"/>
    <s v="BA - Complementary training 22. Artistic skillsPermanent"/>
    <n v="60"/>
    <n v="10"/>
    <n v="0.9"/>
    <s v="Teacher"/>
  </r>
  <r>
    <x v="0"/>
    <x v="1"/>
    <x v="10"/>
    <n v="9"/>
    <x v="0"/>
    <x v="0"/>
    <x v="0"/>
    <s v="PBADANS_LDCT2.2"/>
    <x v="86"/>
    <n v="0.75"/>
    <s v="Critically reflects and processes feedback from self, peers and teachers"/>
    <x v="1"/>
    <x v="1"/>
    <s v="BA - Complementary training 23. Reflection Permanent"/>
    <n v="20"/>
    <n v="6.666666666666667"/>
    <n v="0.6"/>
    <s v="Self and teacher"/>
  </r>
  <r>
    <x v="0"/>
    <x v="1"/>
    <x v="10"/>
    <n v="9"/>
    <x v="0"/>
    <x v="1"/>
    <x v="1"/>
    <s v="PBADANS_LDCT2.3"/>
    <x v="16"/>
    <n v="0.75"/>
    <s v="Demonstrates full investment and active participation in each discipline studied "/>
    <x v="0"/>
    <x v="1"/>
    <s v="BA - Complementary training 22. Artistic skillsPermanent"/>
    <n v="60"/>
    <n v="10"/>
    <n v="0.9"/>
    <s v="Teacher"/>
  </r>
  <r>
    <x v="0"/>
    <x v="1"/>
    <x v="10"/>
    <n v="9"/>
    <x v="0"/>
    <x v="1"/>
    <x v="1"/>
    <s v="PBADANS_LDCT2.4"/>
    <x v="94"/>
    <n v="0.75"/>
    <s v="Actively engages in each body of knowledge to explore personal connectivity and relevance"/>
    <x v="0"/>
    <x v="1"/>
    <s v="BA - Complementary training 22. Artistic skillsPermanent"/>
    <n v="60"/>
    <n v="10"/>
    <n v="0.9"/>
    <s v="Teacher"/>
  </r>
  <r>
    <x v="0"/>
    <x v="1"/>
    <x v="10"/>
    <n v="9"/>
    <x v="0"/>
    <x v="2"/>
    <x v="2"/>
    <s v="PBADANS_LDCT2.5"/>
    <x v="95"/>
    <n v="0.75"/>
    <s v="Demonstrates awareness of own individuality and capacities"/>
    <x v="0"/>
    <x v="1"/>
    <s v="BA - Complementary training 22. Artistic skillsPermanent"/>
    <n v="60"/>
    <n v="10"/>
    <n v="0.9"/>
    <s v="Teacher"/>
  </r>
  <r>
    <x v="0"/>
    <x v="1"/>
    <x v="10"/>
    <n v="9"/>
    <x v="0"/>
    <x v="2"/>
    <x v="2"/>
    <s v="PBADANS_LDCT2.6"/>
    <x v="96"/>
    <n v="0.75"/>
    <s v="Communicates an understanding of the importance of a range of physical practices to support long term health"/>
    <x v="0"/>
    <x v="1"/>
    <s v="BA - Complementary training 22. Artistic skillsPermanent"/>
    <n v="60"/>
    <n v="10"/>
    <n v="0.9"/>
    <s v="Teacher"/>
  </r>
  <r>
    <x v="0"/>
    <x v="1"/>
    <x v="10"/>
    <n v="9"/>
    <x v="0"/>
    <x v="2"/>
    <x v="2"/>
    <s v="PBADANS_LDCT2.7"/>
    <x v="97"/>
    <n v="0.75"/>
    <s v="Illustrates an understanding of muscle function, adaptation and movement efficiency in dance training and recognises individual needs"/>
    <x v="2"/>
    <x v="1"/>
    <s v="BA - Complementary training 21. KnowledgePermanent"/>
    <n v="20"/>
    <n v="6.666666666666667"/>
    <n v="0.6"/>
    <s v="Teacher"/>
  </r>
  <r>
    <x v="0"/>
    <x v="1"/>
    <x v="10"/>
    <n v="9"/>
    <x v="0"/>
    <x v="2"/>
    <x v="2"/>
    <s v="PBADANS_LDCT2.8"/>
    <x v="98"/>
    <n v="0.75"/>
    <s v="Discusses how different classes interconnect and incorporates findings throughout own practice"/>
    <x v="1"/>
    <x v="1"/>
    <s v="BA - Complementary training 23. Reflection Permanent"/>
    <n v="20"/>
    <n v="6.666666666666667"/>
    <n v="0.6"/>
    <s v="Self and teacher"/>
  </r>
  <r>
    <x v="0"/>
    <x v="1"/>
    <x v="10"/>
    <n v="9"/>
    <x v="0"/>
    <x v="2"/>
    <x v="2"/>
    <s v="PBADANS_LDCT2.9"/>
    <x v="99"/>
    <n v="0.75"/>
    <s v="Defines individual goals and adapts physical needs for training own body"/>
    <x v="1"/>
    <x v="1"/>
    <s v="BA - Complementary training 23. Reflection Permanent"/>
    <n v="20"/>
    <n v="6.666666666666667"/>
    <n v="0.6"/>
    <s v="Self and teacher"/>
  </r>
  <r>
    <x v="0"/>
    <x v="1"/>
    <x v="10"/>
    <n v="9"/>
    <x v="1"/>
    <x v="3"/>
    <x v="3"/>
    <s v="PBADANS_LDCT2.10"/>
    <x v="100"/>
    <n v="0.75"/>
    <s v="Demonstrates flexibility and creativity while working with diverse practices and bodies and in diverse environments"/>
    <x v="0"/>
    <x v="1"/>
    <s v="BA - Complementary training 22. Artistic skillsPermanent"/>
    <n v="60"/>
    <n v="10"/>
    <n v="0.9"/>
    <s v="Teacher"/>
  </r>
  <r>
    <x v="0"/>
    <x v="1"/>
    <x v="10"/>
    <n v="9"/>
    <x v="1"/>
    <x v="4"/>
    <x v="4"/>
    <s v="PBADANS_LDCT2.11"/>
    <x v="101"/>
    <n v="0.75"/>
    <s v="Stimulates discourse in diverse environments in relation to each body of knowledge"/>
    <x v="2"/>
    <x v="1"/>
    <s v="BA - Complementary training 21. KnowledgePermanent"/>
    <n v="20"/>
    <n v="6.666666666666667"/>
    <n v="0.6"/>
    <s v="Teacher"/>
  </r>
  <r>
    <x v="0"/>
    <x v="1"/>
    <x v="10"/>
    <n v="9"/>
    <x v="1"/>
    <x v="4"/>
    <x v="4"/>
    <s v="PBADANS_LDCT2.12"/>
    <x v="102"/>
    <n v="0.75"/>
    <s v="Demonstrates articulacy and vocabulary awareness when discussing movement in physical language, spoken and written word"/>
    <x v="2"/>
    <x v="1"/>
    <s v="BA - Complementary training 21. KnowledgePermanent"/>
    <n v="20"/>
    <n v="6.666666666666667"/>
    <n v="0.6"/>
    <s v="Teacher"/>
  </r>
  <r>
    <x v="0"/>
    <x v="1"/>
    <x v="11"/>
    <n v="9"/>
    <x v="0"/>
    <x v="0"/>
    <x v="0"/>
    <s v="PBADANS_LDPP2.1"/>
    <x v="25"/>
    <n v="0.52941176470588236"/>
    <s v="Embodies the movement propositions of a teacher/choreographer"/>
    <x v="0"/>
    <x v="0"/>
    <s v="BA - Production practice 22. Artistic skillsProduct"/>
    <n v="30"/>
    <n v="10"/>
    <n v="0.9"/>
    <s v="Teacher and jury"/>
  </r>
  <r>
    <x v="0"/>
    <x v="1"/>
    <x v="11"/>
    <n v="9"/>
    <x v="0"/>
    <x v="0"/>
    <x v="0"/>
    <s v="PBADANS_LDPP2.2"/>
    <x v="26"/>
    <n v="0.52941176470588236"/>
    <s v="Incorporates dance technical and performative skills from other courses into creative product"/>
    <x v="0"/>
    <x v="0"/>
    <s v="BA - Production practice 22. Artistic skillsProduct"/>
    <n v="30"/>
    <n v="10"/>
    <n v="0.9"/>
    <s v="Teacher and jury"/>
  </r>
  <r>
    <x v="0"/>
    <x v="1"/>
    <x v="11"/>
    <n v="9"/>
    <x v="0"/>
    <x v="0"/>
    <x v="0"/>
    <s v="PBADANS_LDPP2.3"/>
    <x v="26"/>
    <n v="0.52941176470588236"/>
    <s v="Demonstrates spatial awareness as an individual in relation to a group"/>
    <x v="0"/>
    <x v="0"/>
    <s v="BA - Production practice 22. Artistic skillsProduct"/>
    <n v="30"/>
    <n v="10"/>
    <n v="0.9"/>
    <s v="Teacher and jury"/>
  </r>
  <r>
    <x v="0"/>
    <x v="1"/>
    <x v="11"/>
    <n v="9"/>
    <x v="2"/>
    <x v="5"/>
    <x v="5"/>
    <s v="PBADANS_LDPP2.4"/>
    <x v="103"/>
    <n v="0.52941176470588236"/>
    <s v="Performs material with the relevant intention and expression"/>
    <x v="3"/>
    <x v="1"/>
    <s v="BA - Production practice 24. Artistic practicePermanent"/>
    <n v="30"/>
    <n v="3.75"/>
    <n v="0.33750000000000002"/>
    <s v="Teacher"/>
  </r>
  <r>
    <x v="0"/>
    <x v="1"/>
    <x v="11"/>
    <n v="9"/>
    <x v="2"/>
    <x v="5"/>
    <x v="5"/>
    <s v="PBADANS_LDPP2.5"/>
    <x v="104"/>
    <n v="0.52941176470588236"/>
    <s v="Performs the work in resonance with original form, content and own performativity"/>
    <x v="3"/>
    <x v="1"/>
    <s v="BA - Production practice 24. Artistic practicePermanent"/>
    <n v="30"/>
    <n v="3.75"/>
    <n v="0.33750000000000002"/>
    <s v="Teacher"/>
  </r>
  <r>
    <x v="0"/>
    <x v="1"/>
    <x v="11"/>
    <n v="9"/>
    <x v="2"/>
    <x v="5"/>
    <x v="5"/>
    <s v="PBADANS_LDPP2.6"/>
    <x v="105"/>
    <n v="0.52941176470588236"/>
    <s v="Demonstrates full investment in exploring the diversity of artistic visions"/>
    <x v="3"/>
    <x v="1"/>
    <s v="BA - Production practice 24. Artistic practicePermanent"/>
    <n v="30"/>
    <n v="3.75"/>
    <n v="0.33750000000000002"/>
    <s v="Teacher"/>
  </r>
  <r>
    <x v="0"/>
    <x v="1"/>
    <x v="11"/>
    <n v="9"/>
    <x v="2"/>
    <x v="5"/>
    <x v="5"/>
    <s v="PBADANS_LDPP2.7"/>
    <x v="106"/>
    <n v="0.52941176470588236"/>
    <s v="Articulates an awareness of the broader artistic context of a choreography/choreographer"/>
    <x v="1"/>
    <x v="1"/>
    <s v="BA - Production practice 23. Reflection Permanent"/>
    <n v="10"/>
    <n v="5"/>
    <n v="0.45"/>
    <s v="Teacher"/>
  </r>
  <r>
    <x v="0"/>
    <x v="1"/>
    <x v="11"/>
    <n v="9"/>
    <x v="2"/>
    <x v="5"/>
    <x v="5"/>
    <s v="PBADANS_LDPP2.8"/>
    <x v="107"/>
    <n v="0.52941176470588236"/>
    <s v="Can analyse and process a diversity of movement propositions, compositional ideas and working methods linked to the style and vision of the choreographer"/>
    <x v="3"/>
    <x v="1"/>
    <s v="BA - Production practice 24. Artistic practicePermanent"/>
    <n v="30"/>
    <n v="3.75"/>
    <n v="0.33750000000000002"/>
    <s v="Teacher"/>
  </r>
  <r>
    <x v="0"/>
    <x v="1"/>
    <x v="11"/>
    <n v="9"/>
    <x v="2"/>
    <x v="5"/>
    <x v="5"/>
    <s v="PBADANS_LDPP2.9"/>
    <x v="107"/>
    <n v="0.52941176470588236"/>
    <s v="Where required, creates own material based on specific assignments"/>
    <x v="3"/>
    <x v="1"/>
    <s v="BA - Production practice 24. Artistic practicePermanent"/>
    <n v="30"/>
    <n v="3.75"/>
    <n v="0.33750000000000002"/>
    <s v="Teacher"/>
  </r>
  <r>
    <x v="0"/>
    <x v="1"/>
    <x v="11"/>
    <n v="9"/>
    <x v="2"/>
    <x v="5"/>
    <x v="5"/>
    <s v="PBADANS_LDPP2.10"/>
    <x v="107"/>
    <n v="0.52941176470588236"/>
    <s v="Can attend to both macro and micro details of a creative process"/>
    <x v="3"/>
    <x v="1"/>
    <s v="BA - Production practice 24. Artistic practicePermanent"/>
    <n v="30"/>
    <n v="3.75"/>
    <n v="0.33750000000000002"/>
    <s v="Teacher"/>
  </r>
  <r>
    <x v="0"/>
    <x v="1"/>
    <x v="11"/>
    <n v="9"/>
    <x v="2"/>
    <x v="5"/>
    <x v="5"/>
    <s v="PBADANS_LDPP2.11"/>
    <x v="108"/>
    <n v="0.52941176470588236"/>
    <s v="Demonstrates an investigation of a personal connection to the form and content of the work"/>
    <x v="3"/>
    <x v="1"/>
    <s v="BA - Production practice 24. Artistic practicePermanent"/>
    <n v="30"/>
    <n v="3.75"/>
    <n v="0.33750000000000002"/>
    <s v="Teacher"/>
  </r>
  <r>
    <x v="0"/>
    <x v="1"/>
    <x v="11"/>
    <n v="9"/>
    <x v="2"/>
    <x v="5"/>
    <x v="5"/>
    <s v="PBADANS_LDPP2.12"/>
    <x v="86"/>
    <n v="0.52941176470588236"/>
    <s v="Is open to reflect and process feedback from self, peers and teachers"/>
    <x v="1"/>
    <x v="1"/>
    <s v="BA - Production practice 23. Reflection Permanent"/>
    <n v="10"/>
    <n v="5"/>
    <n v="0.45"/>
    <s v="Teacher"/>
  </r>
  <r>
    <x v="0"/>
    <x v="1"/>
    <x v="11"/>
    <n v="9"/>
    <x v="2"/>
    <x v="6"/>
    <x v="6"/>
    <s v="PBADANS_LDPP2.13"/>
    <x v="109"/>
    <n v="0.52941176470588236"/>
    <s v="Investigates, embodies and integrates skills from other courses in the execution and exploration of repertoire and creations"/>
    <x v="3"/>
    <x v="1"/>
    <s v="BA - Production practice 24. Artistic practicePermanent"/>
    <n v="30"/>
    <n v="3.75"/>
    <n v="0.33750000000000002"/>
    <s v="Teacher"/>
  </r>
  <r>
    <x v="0"/>
    <x v="1"/>
    <x v="11"/>
    <n v="9"/>
    <x v="1"/>
    <x v="3"/>
    <x v="3"/>
    <s v="PBADANS_LDPP2.14"/>
    <x v="110"/>
    <n v="0.52941176470588236"/>
    <s v="Works independently and collectively to reach required result"/>
    <x v="4"/>
    <x v="1"/>
    <s v="BA - Production practice 25. Project Permanent"/>
    <n v="30"/>
    <n v="7.5"/>
    <n v="0.67500000000000004"/>
    <s v="Teacher"/>
  </r>
  <r>
    <x v="0"/>
    <x v="1"/>
    <x v="11"/>
    <n v="9"/>
    <x v="1"/>
    <x v="3"/>
    <x v="3"/>
    <s v="PBADANS_LDPP2.15"/>
    <x v="111"/>
    <n v="0.52941176470588236"/>
    <s v="Demonstrates responsibility of functioning as an individual within a class group"/>
    <x v="4"/>
    <x v="1"/>
    <s v="BA - Production practice 25. Project Permanent"/>
    <n v="30"/>
    <n v="7.5"/>
    <n v="0.67500000000000004"/>
    <s v="Teacher"/>
  </r>
  <r>
    <x v="0"/>
    <x v="1"/>
    <x v="11"/>
    <n v="9"/>
    <x v="1"/>
    <x v="3"/>
    <x v="3"/>
    <s v="PBADANS_LDPP2.16"/>
    <x v="112"/>
    <n v="0.52941176470588236"/>
    <s v="Can effectively collaborate and contribute ideas in a creative process"/>
    <x v="4"/>
    <x v="1"/>
    <s v="BA - Production practice 25. Project Permanent"/>
    <n v="30"/>
    <n v="7.5"/>
    <n v="0.67500000000000004"/>
    <s v="Teacher"/>
  </r>
  <r>
    <x v="0"/>
    <x v="1"/>
    <x v="11"/>
    <n v="9"/>
    <x v="1"/>
    <x v="4"/>
    <x v="4"/>
    <s v="PBADANS_LDPP2.17"/>
    <x v="113"/>
    <n v="0.52941176470588236"/>
    <s v="Participates in constructive dialogue concerning an artistic process and product"/>
    <x v="4"/>
    <x v="1"/>
    <s v="BA - Production practice 25. Project Permanent"/>
    <n v="30"/>
    <n v="7.5"/>
    <n v="0.67500000000000004"/>
    <s v="Teacher"/>
  </r>
  <r>
    <x v="0"/>
    <x v="1"/>
    <x v="12"/>
    <n v="6"/>
    <x v="2"/>
    <x v="7"/>
    <x v="7"/>
    <s v="PBADANS_LDC2.1"/>
    <x v="114"/>
    <n v="0.33333333333333331"/>
    <s v="Creates a site-specific solo that connects body in time and space"/>
    <x v="3"/>
    <x v="0"/>
    <s v="BA - Composition/choreography 24. Artistic practiceProduct"/>
    <n v="40"/>
    <n v="8"/>
    <n v="0.48"/>
    <s v="Teacher and jury"/>
  </r>
  <r>
    <x v="0"/>
    <x v="1"/>
    <x v="12"/>
    <n v="6"/>
    <x v="2"/>
    <x v="7"/>
    <x v="7"/>
    <s v="PBADANS_LDC2.2"/>
    <x v="114"/>
    <n v="0.33333333333333331"/>
    <s v="Utilises relevant compositional and choreographic devices to reach artistic objective"/>
    <x v="3"/>
    <x v="0"/>
    <s v="BA - Composition/choreography 24. Artistic practiceProduct"/>
    <n v="40"/>
    <n v="8"/>
    <n v="0.48"/>
    <s v="Teacher and jury"/>
  </r>
  <r>
    <x v="0"/>
    <x v="1"/>
    <x v="12"/>
    <n v="6"/>
    <x v="2"/>
    <x v="7"/>
    <x v="7"/>
    <s v="PBADANS_LDC2.3"/>
    <x v="114"/>
    <n v="0.33333333333333331"/>
    <s v="Selects relevant movement material to communicate an original intent"/>
    <x v="3"/>
    <x v="0"/>
    <s v="BA - Composition/choreography 24. Artistic practiceProduct"/>
    <n v="40"/>
    <n v="8"/>
    <n v="0.48"/>
    <s v="Teacher and jury"/>
  </r>
  <r>
    <x v="0"/>
    <x v="1"/>
    <x v="12"/>
    <n v="6"/>
    <x v="2"/>
    <x v="7"/>
    <x v="7"/>
    <s v="PBADANS_LDC2.4"/>
    <x v="114"/>
    <n v="0.33333333333333331"/>
    <s v="Demonstrate a concept that links the movement and space as one entity"/>
    <x v="3"/>
    <x v="0"/>
    <s v="BA - Composition/choreography 24. Artistic practiceProduct"/>
    <n v="40"/>
    <n v="8"/>
    <n v="0.48"/>
    <s v="Teacher and jury"/>
  </r>
  <r>
    <x v="0"/>
    <x v="1"/>
    <x v="12"/>
    <n v="6"/>
    <x v="2"/>
    <x v="7"/>
    <x v="7"/>
    <s v="PBADANS_LDC2.5"/>
    <x v="114"/>
    <n v="0.33333333333333331"/>
    <s v="Demonstrates an awareness and decision making in relation to Laban's Body, Effort, Shape and Space"/>
    <x v="3"/>
    <x v="0"/>
    <s v="BA - Composition/choreography 24. Artistic practiceProduct"/>
    <n v="40"/>
    <n v="8"/>
    <n v="0.48"/>
    <s v="Teacher and jury"/>
  </r>
  <r>
    <x v="0"/>
    <x v="1"/>
    <x v="12"/>
    <n v="6"/>
    <x v="2"/>
    <x v="7"/>
    <x v="7"/>
    <s v="PBADANS_LDC2.6"/>
    <x v="115"/>
    <n v="0.33333333333333331"/>
    <s v="Can identify own artistic voice and can articulate about its characteristics"/>
    <x v="3"/>
    <x v="1"/>
    <s v="BA - Composition/choreography 24. Artistic practicePermanent"/>
    <n v="30"/>
    <n v="5"/>
    <n v="0.3"/>
    <s v="Teacher"/>
  </r>
  <r>
    <x v="0"/>
    <x v="1"/>
    <x v="12"/>
    <n v="6"/>
    <x v="2"/>
    <x v="7"/>
    <x v="7"/>
    <s v="PBADANS_LDC2.7"/>
    <x v="115"/>
    <n v="0.33333333333333331"/>
    <s v="Articulates self-reflection in a written report"/>
    <x v="1"/>
    <x v="0"/>
    <s v="BA - Composition/choreography 23. Reflection Product"/>
    <n v="10"/>
    <n v="10"/>
    <n v="0.6"/>
    <s v="Teacher"/>
  </r>
  <r>
    <x v="0"/>
    <x v="1"/>
    <x v="12"/>
    <n v="6"/>
    <x v="2"/>
    <x v="7"/>
    <x v="7"/>
    <s v="PBADANS_LDC2.8"/>
    <x v="116"/>
    <n v="0.33333333333333331"/>
    <s v="Investigates movement material to reflect on personal choreographic interest"/>
    <x v="3"/>
    <x v="1"/>
    <s v="BA - Composition/choreography 24. Artistic practicePermanent"/>
    <n v="30"/>
    <n v="5"/>
    <n v="0.3"/>
    <s v="Teacher"/>
  </r>
  <r>
    <x v="0"/>
    <x v="1"/>
    <x v="12"/>
    <n v="6"/>
    <x v="2"/>
    <x v="7"/>
    <x v="7"/>
    <s v="PBADANS_LDC2.9"/>
    <x v="117"/>
    <n v="0.33333333333333331"/>
    <s v="Selects and applies appropriate tools for a task and an artistic process "/>
    <x v="3"/>
    <x v="1"/>
    <s v="BA - Composition/choreography 24. Artistic practicePermanent"/>
    <n v="30"/>
    <n v="5"/>
    <n v="0.3"/>
    <s v="Teacher"/>
  </r>
  <r>
    <x v="0"/>
    <x v="1"/>
    <x v="12"/>
    <n v="6"/>
    <x v="2"/>
    <x v="7"/>
    <x v="7"/>
    <s v="PBADANS_LDC2.10"/>
    <x v="117"/>
    <n v="0.33333333333333331"/>
    <s v="Demonstrates a willingness to challenge oneself, take risks, reflect and respond"/>
    <x v="1"/>
    <x v="1"/>
    <s v="BA - Composition/choreography 23. Reflection Permanent"/>
    <n v="20"/>
    <n v="3.3333333333333335"/>
    <n v="0.2"/>
    <s v="Self and teacher"/>
  </r>
  <r>
    <x v="0"/>
    <x v="1"/>
    <x v="12"/>
    <n v="6"/>
    <x v="2"/>
    <x v="7"/>
    <x v="7"/>
    <s v="PBADANS_LDC2.11"/>
    <x v="118"/>
    <n v="0.33333333333333331"/>
    <s v="Invests in the exploration of space, concept and material in the realisation of a solo "/>
    <x v="3"/>
    <x v="1"/>
    <s v="BA - Composition/choreography 24. Artistic practicePermanent"/>
    <n v="30"/>
    <n v="5"/>
    <n v="0.3"/>
    <s v="Teacher"/>
  </r>
  <r>
    <x v="0"/>
    <x v="1"/>
    <x v="12"/>
    <n v="6"/>
    <x v="2"/>
    <x v="7"/>
    <x v="7"/>
    <s v="PBADANS_LDC2.12"/>
    <x v="119"/>
    <n v="0.33333333333333331"/>
    <s v="Demonstrates an understanding of the different phases of a composition/choreographic process"/>
    <x v="3"/>
    <x v="1"/>
    <s v="BA - Composition/choreography 24. Artistic practicePermanent"/>
    <n v="30"/>
    <n v="5"/>
    <n v="0.3"/>
    <s v="Teacher"/>
  </r>
  <r>
    <x v="0"/>
    <x v="1"/>
    <x v="12"/>
    <n v="6"/>
    <x v="2"/>
    <x v="7"/>
    <x v="7"/>
    <s v="PBADANS_LDC2.13"/>
    <x v="120"/>
    <n v="0.33333333333333331"/>
    <s v="Effectively collaborates with peers in the logistical and artistic planning of a cohesive performance event"/>
    <x v="3"/>
    <x v="1"/>
    <s v="BA - Composition/choreography 24. Artistic practicePermanent"/>
    <n v="30"/>
    <n v="5"/>
    <n v="0.3"/>
    <s v="Teacher"/>
  </r>
  <r>
    <x v="0"/>
    <x v="1"/>
    <x v="12"/>
    <n v="6"/>
    <x v="3"/>
    <x v="9"/>
    <x v="9"/>
    <s v="PBADANS_LDC2.14"/>
    <x v="121"/>
    <n v="0.33333333333333331"/>
    <s v="Reflects on how methodologies resonate with own artistic practice and can share this awareness"/>
    <x v="1"/>
    <x v="1"/>
    <s v="BA - Composition/choreography 23. Reflection Permanent"/>
    <n v="20"/>
    <n v="3.3333333333333335"/>
    <n v="0.2"/>
    <s v="Teacher"/>
  </r>
  <r>
    <x v="0"/>
    <x v="1"/>
    <x v="12"/>
    <n v="6"/>
    <x v="3"/>
    <x v="9"/>
    <x v="9"/>
    <s v="PBADANS_LDC2.15"/>
    <x v="122"/>
    <n v="0.33333333333333331"/>
    <s v="Can enter into a critical and constructive dialogue with peers about artistic work"/>
    <x v="1"/>
    <x v="1"/>
    <s v="BA - Composition/choreography 23. Reflection Permanent"/>
    <n v="20"/>
    <n v="3.3333333333333335"/>
    <n v="0.2"/>
    <s v="Self and teacher"/>
  </r>
  <r>
    <x v="0"/>
    <x v="1"/>
    <x v="12"/>
    <n v="6"/>
    <x v="3"/>
    <x v="9"/>
    <x v="9"/>
    <s v="PBADANS_LDC2.16"/>
    <x v="123"/>
    <n v="0.33333333333333331"/>
    <s v="Utilises and contributes to a range of methodologies to give and receive physical and verbal feedback "/>
    <x v="1"/>
    <x v="1"/>
    <s v="BA - Composition/choreography 23. Reflection Permanent"/>
    <n v="20"/>
    <n v="3.3333333333333335"/>
    <n v="0.2"/>
    <s v="Self and teacher"/>
  </r>
  <r>
    <x v="0"/>
    <x v="1"/>
    <x v="12"/>
    <n v="6"/>
    <x v="3"/>
    <x v="9"/>
    <x v="9"/>
    <s v="PBADANS_LDC2.17"/>
    <x v="123"/>
    <n v="0.33333333333333331"/>
    <s v="Makes connections between moving, writing, drawing, talking and reflecting"/>
    <x v="1"/>
    <x v="1"/>
    <s v="BA - Composition/choreography 23. Reflection Permanent"/>
    <n v="20"/>
    <n v="3.3333333333333335"/>
    <n v="0.2"/>
    <s v="Self and teacher"/>
  </r>
  <r>
    <x v="0"/>
    <x v="1"/>
    <x v="12"/>
    <n v="6"/>
    <x v="1"/>
    <x v="11"/>
    <x v="11"/>
    <s v="PBADANS_LDC2.18"/>
    <x v="124"/>
    <n v="0.33333333333333331"/>
    <s v="Demonstrates organisational and time-keeping skills to develop own work"/>
    <x v="1"/>
    <x v="1"/>
    <s v="BA - Composition/choreography 23. Reflection Permanent"/>
    <n v="20"/>
    <n v="3.3333333333333335"/>
    <n v="0.2"/>
    <s v="Self and teacher"/>
  </r>
  <r>
    <x v="0"/>
    <x v="1"/>
    <x v="13"/>
    <n v="6"/>
    <x v="0"/>
    <x v="0"/>
    <x v="0"/>
    <s v="PBADANS_LDI2.1"/>
    <x v="125"/>
    <n v="0.375"/>
    <s v="Manipulates, integrates and embodies the main principles of a methodology"/>
    <x v="0"/>
    <x v="1"/>
    <s v="BA - Improvisation 22. Artistic skillsPermanent"/>
    <n v="20"/>
    <n v="5"/>
    <n v="0.3"/>
    <s v="Teacher and jury"/>
  </r>
  <r>
    <x v="0"/>
    <x v="1"/>
    <x v="13"/>
    <n v="6"/>
    <x v="0"/>
    <x v="0"/>
    <x v="0"/>
    <s v="PBADANS_LDI2.2"/>
    <x v="126"/>
    <n v="0.375"/>
    <s v="Demonstrates skills that result in the generation of new movement material"/>
    <x v="0"/>
    <x v="1"/>
    <s v="BA - Improvisation 22. Artistic skillsPermanent"/>
    <n v="20"/>
    <n v="5"/>
    <n v="0.3"/>
    <s v="Teacher and jury"/>
  </r>
  <r>
    <x v="0"/>
    <x v="1"/>
    <x v="13"/>
    <n v="6"/>
    <x v="0"/>
    <x v="0"/>
    <x v="0"/>
    <s v="PBADANS_LDI2.3"/>
    <x v="126"/>
    <n v="0.375"/>
    <s v="Composes and measures time and space in collective and individual settings"/>
    <x v="0"/>
    <x v="1"/>
    <s v="BA - Improvisation 22. Artistic skillsPermanent"/>
    <n v="20"/>
    <n v="5"/>
    <n v="0.3"/>
    <s v="Teacher"/>
  </r>
  <r>
    <x v="0"/>
    <x v="1"/>
    <x v="13"/>
    <n v="6"/>
    <x v="0"/>
    <x v="0"/>
    <x v="0"/>
    <s v="PBADANS_LDI2.4"/>
    <x v="127"/>
    <n v="0.375"/>
    <s v="Investigates the relationship between improvisation and composition"/>
    <x v="0"/>
    <x v="1"/>
    <s v="BA - Improvisation 22. Artistic skillsPermanent"/>
    <n v="20"/>
    <n v="5"/>
    <n v="0.3"/>
    <s v="Teacher"/>
  </r>
  <r>
    <x v="0"/>
    <x v="1"/>
    <x v="13"/>
    <n v="6"/>
    <x v="2"/>
    <x v="7"/>
    <x v="7"/>
    <s v="PBADANS_LDI2.5"/>
    <x v="128"/>
    <n v="0.375"/>
    <s v="Demonstrates authenticity in improvised events"/>
    <x v="3"/>
    <x v="0"/>
    <s v="BA - Improvisation 24. Artistic practiceProduct"/>
    <n v="30"/>
    <n v="15"/>
    <n v="0.9"/>
    <s v="Teacher and jury"/>
  </r>
  <r>
    <x v="0"/>
    <x v="1"/>
    <x v="13"/>
    <n v="6"/>
    <x v="2"/>
    <x v="7"/>
    <x v="7"/>
    <s v="PBADANS_LDI2.6"/>
    <x v="129"/>
    <n v="0.375"/>
    <s v="Demonstrates a sensitivity, whereby the capacity of awareness and sensing own activity increases"/>
    <x v="3"/>
    <x v="0"/>
    <s v="BA - Improvisation 24. Artistic practiceProduct"/>
    <n v="30"/>
    <n v="15"/>
    <n v="0.9"/>
    <s v="Teacher and jury"/>
  </r>
  <r>
    <x v="0"/>
    <x v="1"/>
    <x v="13"/>
    <n v="6"/>
    <x v="2"/>
    <x v="7"/>
    <x v="7"/>
    <s v="PBADANS_LDI2.7"/>
    <x v="130"/>
    <n v="0.375"/>
    <s v="Remains open and receptive to investigate new artistic inputs"/>
    <x v="3"/>
    <x v="1"/>
    <s v="BA - Improvisation 24. Artistic practicePermanent"/>
    <n v="40"/>
    <n v="5"/>
    <n v="0.3"/>
    <s v="Teacher"/>
  </r>
  <r>
    <x v="0"/>
    <x v="1"/>
    <x v="13"/>
    <n v="6"/>
    <x v="2"/>
    <x v="7"/>
    <x v="7"/>
    <s v="PBADANS_LDI2.8"/>
    <x v="129"/>
    <n v="0.375"/>
    <s v="Sensitively applies touch in contact work"/>
    <x v="3"/>
    <x v="1"/>
    <s v="BA - Improvisation 24. Artistic practicePermanent"/>
    <n v="40"/>
    <n v="5"/>
    <n v="0.3"/>
    <s v="Teacher"/>
  </r>
  <r>
    <x v="0"/>
    <x v="1"/>
    <x v="13"/>
    <n v="6"/>
    <x v="2"/>
    <x v="7"/>
    <x v="7"/>
    <s v="PBADANS_LDI2.9"/>
    <x v="129"/>
    <n v="0.375"/>
    <s v="Moves and composes from perception and imagination"/>
    <x v="3"/>
    <x v="1"/>
    <s v="BA - Improvisation 24. Artistic practicePermanent"/>
    <n v="40"/>
    <n v="5"/>
    <n v="0.3"/>
    <s v="Teacher"/>
  </r>
  <r>
    <x v="0"/>
    <x v="1"/>
    <x v="13"/>
    <n v="6"/>
    <x v="2"/>
    <x v="7"/>
    <x v="7"/>
    <s v="PBADANS_LDI2.10"/>
    <x v="131"/>
    <n v="0.375"/>
    <s v="Self-reflects in order to gain an understanding of their own potential and explores methods to challenge this"/>
    <x v="1"/>
    <x v="1"/>
    <s v="BA - Improvisation 23. Reflection Permanent"/>
    <n v="10"/>
    <n v="5"/>
    <n v="0.3"/>
    <s v="Self and teacher"/>
  </r>
  <r>
    <x v="0"/>
    <x v="1"/>
    <x v="13"/>
    <n v="6"/>
    <x v="2"/>
    <x v="7"/>
    <x v="7"/>
    <s v="PBADANS_LDI2.11"/>
    <x v="131"/>
    <n v="0.375"/>
    <s v="Investigates movement vocabulary and movement qualities"/>
    <x v="3"/>
    <x v="1"/>
    <s v="BA - Improvisation 24. Artistic practicePermanent"/>
    <n v="40"/>
    <n v="5"/>
    <n v="0.3"/>
    <s v="Teacher"/>
  </r>
  <r>
    <x v="0"/>
    <x v="1"/>
    <x v="13"/>
    <n v="6"/>
    <x v="2"/>
    <x v="7"/>
    <x v="7"/>
    <s v="PBADANS_LDI2.12"/>
    <x v="131"/>
    <n v="0.375"/>
    <s v="Demonstrates an investigation into the creative potential of limitations"/>
    <x v="3"/>
    <x v="1"/>
    <s v="BA - Improvisation 24. Artistic practicePermanent"/>
    <n v="40"/>
    <n v="5"/>
    <n v="0.3"/>
    <s v="Teacher"/>
  </r>
  <r>
    <x v="0"/>
    <x v="1"/>
    <x v="13"/>
    <n v="6"/>
    <x v="2"/>
    <x v="7"/>
    <x v="7"/>
    <s v="PBADANS_LDI2.13"/>
    <x v="131"/>
    <n v="0.375"/>
    <s v="Articulates experience through spoken and written word"/>
    <x v="1"/>
    <x v="1"/>
    <s v="BA - Improvisation 23. Reflection Permanent"/>
    <n v="10"/>
    <n v="5"/>
    <n v="0.3"/>
    <s v="Self and teacher"/>
  </r>
  <r>
    <x v="0"/>
    <x v="1"/>
    <x v="13"/>
    <n v="6"/>
    <x v="2"/>
    <x v="7"/>
    <x v="7"/>
    <s v="PBADANS_LDI2.14"/>
    <x v="131"/>
    <n v="0.375"/>
    <s v="Cultivates the freedom that own anatomy offers"/>
    <x v="3"/>
    <x v="1"/>
    <s v="BA - Improvisation 24. Artistic practicePermanent"/>
    <n v="40"/>
    <n v="5"/>
    <n v="0.3"/>
    <s v="Teacher"/>
  </r>
  <r>
    <x v="0"/>
    <x v="1"/>
    <x v="13"/>
    <n v="6"/>
    <x v="2"/>
    <x v="7"/>
    <x v="7"/>
    <s v="PBADANS_LDI2.15"/>
    <x v="132"/>
    <n v="0.375"/>
    <s v="Develops an inner discipline that increases full presence in the sensation in solo and contact work"/>
    <x v="3"/>
    <x v="1"/>
    <s v="BA - Improvisation 24. Artistic practicePermanent"/>
    <n v="40"/>
    <n v="5"/>
    <n v="0.3"/>
    <s v="Teacher"/>
  </r>
  <r>
    <x v="0"/>
    <x v="1"/>
    <x v="13"/>
    <n v="6"/>
    <x v="2"/>
    <x v="7"/>
    <x v="7"/>
    <s v="PBADANS_LDI2.16"/>
    <x v="133"/>
    <n v="0.375"/>
    <s v="Effectively collaborates with others towards shared artistic goals"/>
    <x v="3"/>
    <x v="1"/>
    <s v="BA - Improvisation 24. Artistic practicePermanent"/>
    <n v="40"/>
    <n v="5"/>
    <n v="0.3"/>
    <s v="Teacher"/>
  </r>
  <r>
    <x v="0"/>
    <x v="1"/>
    <x v="14"/>
    <n v="3"/>
    <x v="0"/>
    <x v="0"/>
    <x v="0"/>
    <s v="PBADANS_LDD2.1"/>
    <x v="134"/>
    <n v="0.375"/>
    <s v="Performs with authenticity"/>
    <x v="0"/>
    <x v="1"/>
    <s v="BA - Drama 22. Artistic skillsPermanent"/>
    <n v="50"/>
    <n v="10"/>
    <n v="0.3"/>
    <s v="Teacher"/>
  </r>
  <r>
    <x v="0"/>
    <x v="1"/>
    <x v="14"/>
    <n v="3"/>
    <x v="0"/>
    <x v="0"/>
    <x v="0"/>
    <s v="PBADANS_LDD2.2"/>
    <x v="135"/>
    <n v="0.375"/>
    <s v="Demonstrates a willingness to explore and investigate personal sensitivity to text"/>
    <x v="0"/>
    <x v="1"/>
    <s v="BA - Drama 22. Artistic skillsPermanent"/>
    <n v="50"/>
    <n v="10"/>
    <n v="0.3"/>
    <s v="Teacher"/>
  </r>
  <r>
    <x v="0"/>
    <x v="1"/>
    <x v="14"/>
    <n v="3"/>
    <x v="0"/>
    <x v="0"/>
    <x v="0"/>
    <s v="PBADANS_LDD2.3"/>
    <x v="136"/>
    <n v="0.375"/>
    <s v="Nurtures an emotional response to text"/>
    <x v="0"/>
    <x v="1"/>
    <s v="BA - Drama 22. Artistic skillsPermanent"/>
    <n v="50"/>
    <n v="10"/>
    <n v="0.3"/>
    <s v="Teacher"/>
  </r>
  <r>
    <x v="0"/>
    <x v="1"/>
    <x v="14"/>
    <n v="3"/>
    <x v="0"/>
    <x v="0"/>
    <x v="0"/>
    <s v="PBADANS_LDD2.4"/>
    <x v="136"/>
    <n v="0.375"/>
    <s v="Develops a discipline that demonstrates full presence in the moment"/>
    <x v="0"/>
    <x v="1"/>
    <s v="BA - Drama 22. Artistic skillsPermanent"/>
    <n v="50"/>
    <n v="10"/>
    <n v="0.3"/>
    <s v="Teacher"/>
  </r>
  <r>
    <x v="0"/>
    <x v="1"/>
    <x v="14"/>
    <n v="3"/>
    <x v="2"/>
    <x v="7"/>
    <x v="7"/>
    <s v="PBADANS_LDD2.5"/>
    <x v="137"/>
    <n v="0.375"/>
    <s v="Demonstrates application of personal theatrical imagination"/>
    <x v="3"/>
    <x v="0"/>
    <s v="BA - Drama 24. Artistic practiceProduct"/>
    <n v="50"/>
    <n v="16.666666666666668"/>
    <n v="0.5"/>
    <s v="Teacher and jury"/>
  </r>
  <r>
    <x v="0"/>
    <x v="1"/>
    <x v="14"/>
    <n v="3"/>
    <x v="2"/>
    <x v="7"/>
    <x v="7"/>
    <s v="PBADANS_LDD2.6"/>
    <x v="138"/>
    <n v="0.375"/>
    <s v="Demonstrates choice making in the development of a scene"/>
    <x v="3"/>
    <x v="0"/>
    <s v="BA - Drama 24. Artistic practiceProduct"/>
    <n v="50"/>
    <n v="16.666666666666668"/>
    <n v="0.5"/>
    <s v="Teacher and jury"/>
  </r>
  <r>
    <x v="0"/>
    <x v="1"/>
    <x v="14"/>
    <n v="3"/>
    <x v="2"/>
    <x v="7"/>
    <x v="7"/>
    <s v="PBADANS_LDD2.7"/>
    <x v="139"/>
    <n v="0.375"/>
    <s v="Demonstrates an understanding of space as a dramatic element"/>
    <x v="3"/>
    <x v="0"/>
    <s v="BA - Drama 24. Artistic practiceProduct"/>
    <n v="50"/>
    <n v="16.666666666666668"/>
    <n v="0.5"/>
    <s v="Teacher and jury"/>
  </r>
  <r>
    <x v="0"/>
    <x v="1"/>
    <x v="14"/>
    <n v="3"/>
    <x v="2"/>
    <x v="6"/>
    <x v="6"/>
    <s v="PBADANS_LDD2.8"/>
    <x v="140"/>
    <n v="0.375"/>
    <s v="Enters into dialogue and exploration concerning the integration of skills into their dance practice"/>
    <x v="0"/>
    <x v="1"/>
    <s v="BA - Drama 22. Artistic skillsPermanent"/>
    <n v="50"/>
    <n v="10"/>
    <n v="0.3"/>
    <s v="Teacher"/>
  </r>
  <r>
    <x v="0"/>
    <x v="1"/>
    <x v="15"/>
    <n v="3"/>
    <x v="0"/>
    <x v="0"/>
    <x v="0"/>
    <s v="PBADANS_LDM2.1"/>
    <x v="141"/>
    <n v="0.27272727272727271"/>
    <s v="Demonstrates an ability to define and integrate own rhythm in a movement phrase"/>
    <x v="0"/>
    <x v="0"/>
    <s v="BA - Music 22. Artistic skillsProduct"/>
    <n v="40"/>
    <n v="5.7142857142857144"/>
    <n v="0.17142857142857143"/>
    <s v="Teacher and jury"/>
  </r>
  <r>
    <x v="0"/>
    <x v="1"/>
    <x v="15"/>
    <n v="3"/>
    <x v="0"/>
    <x v="0"/>
    <x v="0"/>
    <s v="PBADANS_LDM2.2"/>
    <x v="61"/>
    <n v="0.27272727272727271"/>
    <s v="Understands and utilises music terminology"/>
    <x v="0"/>
    <x v="0"/>
    <s v="BA - Music 22. Artistic skillsProduct"/>
    <n v="40"/>
    <n v="5.7142857142857144"/>
    <n v="0.17142857142857143"/>
    <s v="Teacher and jury"/>
  </r>
  <r>
    <x v="0"/>
    <x v="1"/>
    <x v="15"/>
    <n v="3"/>
    <x v="0"/>
    <x v="0"/>
    <x v="0"/>
    <s v="PBADANS_LDM2.3"/>
    <x v="142"/>
    <n v="0.27272727272727271"/>
    <s v="Embodies, creates and plays different rhythmical structures"/>
    <x v="0"/>
    <x v="0"/>
    <s v="BA - Music 22. Artistic skillsProduct"/>
    <n v="40"/>
    <n v="5.7142857142857144"/>
    <n v="0.17142857142857143"/>
    <s v="Teacher and jury"/>
  </r>
  <r>
    <x v="0"/>
    <x v="1"/>
    <x v="15"/>
    <n v="3"/>
    <x v="0"/>
    <x v="0"/>
    <x v="0"/>
    <s v="PBADANS_LDM2.4"/>
    <x v="142"/>
    <n v="0.27272727272727271"/>
    <s v="Demonstrates an understanding of the relationship between relaxation and muscle activity for the execution of material"/>
    <x v="0"/>
    <x v="0"/>
    <s v="BA - Music 22. Artistic skillsProduct"/>
    <n v="40"/>
    <n v="5.7142857142857144"/>
    <n v="0.17142857142857143"/>
    <s v="Teacher and jury"/>
  </r>
  <r>
    <x v="0"/>
    <x v="1"/>
    <x v="15"/>
    <n v="3"/>
    <x v="0"/>
    <x v="0"/>
    <x v="0"/>
    <s v="PBADANS_LDM2.5"/>
    <x v="142"/>
    <n v="0.27272727272727271"/>
    <s v="Demonstrates the ability to work with pulse and associated rhythmic sub divisions in independence exercises"/>
    <x v="0"/>
    <x v="0"/>
    <s v="BA - Music 22. Artistic skillsProduct"/>
    <n v="40"/>
    <n v="5.7142857142857144"/>
    <n v="0.17142857142857143"/>
    <s v="Teacher and jury"/>
  </r>
  <r>
    <x v="0"/>
    <x v="1"/>
    <x v="15"/>
    <n v="3"/>
    <x v="0"/>
    <x v="0"/>
    <x v="0"/>
    <s v="PBADANS_LDM2.6"/>
    <x v="143"/>
    <n v="0.27272727272727271"/>
    <s v="Can collaborate and contribute in a group environment when playing different rhythmic structures"/>
    <x v="0"/>
    <x v="0"/>
    <s v="BA - Music 22. Artistic skillsProduct"/>
    <n v="40"/>
    <n v="5.7142857142857144"/>
    <n v="0.17142857142857143"/>
    <s v="Teacher and jury"/>
  </r>
  <r>
    <x v="0"/>
    <x v="1"/>
    <x v="15"/>
    <n v="3"/>
    <x v="0"/>
    <x v="0"/>
    <x v="0"/>
    <s v="PBADANS_LDM2.7"/>
    <x v="144"/>
    <n v="0.27272727272727271"/>
    <s v="Is able to convert percussive tools into own movement material to explore the musicality of personal expression"/>
    <x v="0"/>
    <x v="0"/>
    <s v="BA - Music 22. Artistic skillsProduct"/>
    <n v="40"/>
    <n v="5.7142857142857144"/>
    <n v="0.17142857142857143"/>
    <s v="Teacher and jury"/>
  </r>
  <r>
    <x v="0"/>
    <x v="1"/>
    <x v="15"/>
    <n v="3"/>
    <x v="2"/>
    <x v="7"/>
    <x v="7"/>
    <s v="PBADANS_LDM2.8"/>
    <x v="64"/>
    <n v="0.27272727272727271"/>
    <s v="Actively listens to, comprehends and communicates about the qualitative relationship between music and movement"/>
    <x v="3"/>
    <x v="1"/>
    <s v="BA - Music 24. Artistic practicePermanent"/>
    <n v="40"/>
    <n v="13.333333333333334"/>
    <n v="0.4"/>
    <s v="Teacher"/>
  </r>
  <r>
    <x v="0"/>
    <x v="1"/>
    <x v="15"/>
    <n v="3"/>
    <x v="2"/>
    <x v="7"/>
    <x v="7"/>
    <s v="PBADANS_LDM2.9"/>
    <x v="145"/>
    <n v="0.27272727272727271"/>
    <s v="Is able to analyse, reflect and communicate physically or verbally about how a given rhythm can be physically translated  "/>
    <x v="3"/>
    <x v="1"/>
    <s v="BA - Music 24. Artistic practicePermanent"/>
    <n v="40"/>
    <n v="13.333333333333334"/>
    <n v="0.4"/>
    <s v="Teacher"/>
  </r>
  <r>
    <x v="0"/>
    <x v="1"/>
    <x v="15"/>
    <n v="3"/>
    <x v="2"/>
    <x v="7"/>
    <x v="7"/>
    <s v="PBADANS_LDM2.10"/>
    <x v="146"/>
    <n v="0.27272727272727271"/>
    <s v="Communicates their self-reflection on the impact and meaning-making music has on personal movement language"/>
    <x v="1"/>
    <x v="1"/>
    <s v="BA - Music 23. Reflection Permanent"/>
    <n v="20"/>
    <n v="20"/>
    <n v="0.6"/>
    <s v="Teacher"/>
  </r>
  <r>
    <x v="0"/>
    <x v="1"/>
    <x v="15"/>
    <n v="3"/>
    <x v="2"/>
    <x v="6"/>
    <x v="6"/>
    <s v="PBADANS_LDM2.11"/>
    <x v="147"/>
    <n v="0.27272727272727271"/>
    <s v="Enters into dialogue and exploration concerning the integration of skills into their dance practice"/>
    <x v="3"/>
    <x v="1"/>
    <s v="BA - Music 24. Artistic practicePermanent"/>
    <n v="40"/>
    <n v="13.333333333333334"/>
    <n v="0.4"/>
    <s v="Teacher"/>
  </r>
  <r>
    <x v="0"/>
    <x v="1"/>
    <x v="16"/>
    <n v="3"/>
    <x v="3"/>
    <x v="8"/>
    <x v="8"/>
    <s v="PBADANS_LDDH2.1"/>
    <x v="148"/>
    <n v="0.33333333333333331"/>
    <s v="Demonstrates general knowledge of dance history"/>
    <x v="2"/>
    <x v="0"/>
    <s v="BA - Dance history 21. KnowledgeProduct"/>
    <n v="50"/>
    <n v="16.666666666666668"/>
    <n v="0.5"/>
    <s v="Teacher"/>
  </r>
  <r>
    <x v="0"/>
    <x v="1"/>
    <x v="16"/>
    <n v="3"/>
    <x v="3"/>
    <x v="8"/>
    <x v="8"/>
    <s v="PBADANS_LDDH2.2"/>
    <x v="148"/>
    <n v="0.33333333333333331"/>
    <s v="Illustrates an investigative enquiry in dance history and related practices"/>
    <x v="2"/>
    <x v="0"/>
    <s v="BA - Dance history 21. KnowledgeProduct"/>
    <n v="50"/>
    <n v="16.666666666666668"/>
    <n v="0.5"/>
    <s v="Teacher"/>
  </r>
  <r>
    <x v="0"/>
    <x v="1"/>
    <x v="16"/>
    <n v="3"/>
    <x v="3"/>
    <x v="8"/>
    <x v="8"/>
    <s v="PBADANS_LDDH2.3"/>
    <x v="149"/>
    <n v="0.33333333333333331"/>
    <s v="Demonstrates insight between the different fields of practice and thinking in historical studies"/>
    <x v="2"/>
    <x v="0"/>
    <s v="BA - Dance history 21. KnowledgeProduct"/>
    <n v="50"/>
    <n v="16.666666666666668"/>
    <n v="0.5"/>
    <s v="Teacher"/>
  </r>
  <r>
    <x v="0"/>
    <x v="1"/>
    <x v="16"/>
    <n v="3"/>
    <x v="3"/>
    <x v="8"/>
    <x v="8"/>
    <s v="PBADANS_LDDH2.4"/>
    <x v="150"/>
    <n v="0.33333333333333331"/>
    <s v="Reflects and contributes to constructive dialogue about societal, political, economic and religious movements in the 20th century and their influences in dance evolutions"/>
    <x v="1"/>
    <x v="1"/>
    <s v="BA - Dance history 23. Reflection Permanent"/>
    <n v="25"/>
    <n v="6.25"/>
    <n v="0.1875"/>
    <s v="Peer and teacher"/>
  </r>
  <r>
    <x v="0"/>
    <x v="1"/>
    <x v="16"/>
    <n v="3"/>
    <x v="3"/>
    <x v="8"/>
    <x v="8"/>
    <s v="PBADANS_LDDH2.5"/>
    <x v="150"/>
    <n v="0.33333333333333331"/>
    <s v="Demonstrates curiosity and investigates knowledge"/>
    <x v="2"/>
    <x v="1"/>
    <s v="BA - Dance history 21. KnowledgePermanent"/>
    <n v="25"/>
    <n v="12.5"/>
    <n v="0.375"/>
    <s v="Teacher"/>
  </r>
  <r>
    <x v="0"/>
    <x v="1"/>
    <x v="16"/>
    <n v="3"/>
    <x v="3"/>
    <x v="8"/>
    <x v="8"/>
    <s v="PBADANS_LDDH2.6"/>
    <x v="151"/>
    <n v="0.33333333333333331"/>
    <s v="Demonstrates an exploration of personal relevance on theories, histories, philosophies and practices of dance through ongoing dialogue"/>
    <x v="2"/>
    <x v="1"/>
    <s v="BA - Dance history 21. KnowledgePermanent"/>
    <n v="25"/>
    <n v="12.5"/>
    <n v="0.375"/>
    <s v="Teacher"/>
  </r>
  <r>
    <x v="0"/>
    <x v="1"/>
    <x v="16"/>
    <n v="3"/>
    <x v="3"/>
    <x v="8"/>
    <x v="8"/>
    <s v="PBADANS_LDDH2.7"/>
    <x v="151"/>
    <n v="0.33333333333333331"/>
    <s v="In discussions, reflects and orientates knowledge in relation to own practice"/>
    <x v="1"/>
    <x v="1"/>
    <s v="BA - Dance history 23. Reflection Permanent"/>
    <n v="25"/>
    <n v="6.25"/>
    <n v="0.1875"/>
    <s v="Peer and teacher"/>
  </r>
  <r>
    <x v="0"/>
    <x v="1"/>
    <x v="16"/>
    <n v="3"/>
    <x v="3"/>
    <x v="10"/>
    <x v="10"/>
    <s v="PBADANS_LDDH2.8"/>
    <x v="152"/>
    <n v="0.33333333333333331"/>
    <s v="Enters dialogue concerning current arts research in relation to historical research"/>
    <x v="1"/>
    <x v="1"/>
    <s v="BA - Dance history 23. Reflection Permanent"/>
    <n v="25"/>
    <n v="6.25"/>
    <n v="0.1875"/>
    <s v="Peer and teacher"/>
  </r>
  <r>
    <x v="0"/>
    <x v="1"/>
    <x v="16"/>
    <n v="3"/>
    <x v="1"/>
    <x v="4"/>
    <x v="4"/>
    <s v="PBADANS_LDDH2.9"/>
    <x v="153"/>
    <n v="0.33333333333333331"/>
    <s v="Demonstrates awareness of communication skills to cultivate group dialogue moments"/>
    <x v="1"/>
    <x v="1"/>
    <s v="BA - Dance history 23. Reflection Permanent"/>
    <n v="25"/>
    <n v="6.25"/>
    <n v="0.1875"/>
    <s v="Peer and teacher"/>
  </r>
  <r>
    <x v="0"/>
    <x v="1"/>
    <x v="17"/>
    <n v="3"/>
    <x v="3"/>
    <x v="8"/>
    <x v="8"/>
    <s v="PBADANS_LDP2.1"/>
    <x v="154"/>
    <n v="0.375"/>
    <s v="Demonstrates an understanding of contemporary dance practice in relation to a broader framework"/>
    <x v="5"/>
    <x v="0"/>
    <s v="BA - Portfolio 26. PortfolioProduct"/>
    <n v="70"/>
    <n v="17.5"/>
    <n v="0.52500000000000002"/>
    <s v="Teacher"/>
  </r>
  <r>
    <x v="0"/>
    <x v="1"/>
    <x v="17"/>
    <n v="3"/>
    <x v="3"/>
    <x v="9"/>
    <x v="9"/>
    <s v="PBADANS_LDP2.2"/>
    <x v="155"/>
    <n v="0.375"/>
    <s v="Is able to critically reflect upon own position in the dance field in relation to personal artistic vision"/>
    <x v="5"/>
    <x v="0"/>
    <s v="BA - Portfolio 26. PortfolioProduct"/>
    <n v="70"/>
    <n v="17.5"/>
    <n v="0.52500000000000002"/>
    <s v="Teacher"/>
  </r>
  <r>
    <x v="0"/>
    <x v="1"/>
    <x v="17"/>
    <n v="3"/>
    <x v="3"/>
    <x v="9"/>
    <x v="9"/>
    <s v="PBADANS_LDP2.3"/>
    <x v="156"/>
    <n v="0.375"/>
    <s v="Articulates a personal writing style that demonstrates ability to observe, reflect and analyse"/>
    <x v="5"/>
    <x v="0"/>
    <s v="BA - Portfolio 26. PortfolioProduct"/>
    <n v="70"/>
    <n v="17.5"/>
    <n v="0.52500000000000002"/>
    <s v="Teacher"/>
  </r>
  <r>
    <x v="0"/>
    <x v="1"/>
    <x v="17"/>
    <n v="3"/>
    <x v="3"/>
    <x v="9"/>
    <x v="9"/>
    <s v="PBADANS_LDP2.4"/>
    <x v="157"/>
    <n v="0.375"/>
    <s v="Can define, explore and articulate a personal research topic"/>
    <x v="5"/>
    <x v="0"/>
    <s v="BA - Portfolio 26. PortfolioProduct"/>
    <n v="70"/>
    <n v="17.5"/>
    <n v="0.52500000000000002"/>
    <s v="Teacher"/>
  </r>
  <r>
    <x v="0"/>
    <x v="1"/>
    <x v="17"/>
    <n v="3"/>
    <x v="3"/>
    <x v="10"/>
    <x v="10"/>
    <s v="PBADANS_LDP2.5"/>
    <x v="158"/>
    <n v="0.375"/>
    <s v="Can contribute to a critical and constructive dialogue with peers about artistic research"/>
    <x v="5"/>
    <x v="1"/>
    <s v="BA - Portfolio 26. PortfolioPermanent"/>
    <n v="30"/>
    <n v="7.5"/>
    <n v="0.22500000000000001"/>
    <s v="Peer and teacher"/>
  </r>
  <r>
    <x v="0"/>
    <x v="1"/>
    <x v="17"/>
    <n v="3"/>
    <x v="3"/>
    <x v="10"/>
    <x v="10"/>
    <s v="PBADANS_LDP2.6"/>
    <x v="159"/>
    <n v="0.375"/>
    <s v="Demonstrates reflection and questioning of own practice, artistic vision and research interests in discussions"/>
    <x v="5"/>
    <x v="1"/>
    <s v="BA - Portfolio 26. PortfolioPermanent"/>
    <n v="30"/>
    <n v="7.5"/>
    <n v="0.22500000000000001"/>
    <s v="Teacher"/>
  </r>
  <r>
    <x v="0"/>
    <x v="1"/>
    <x v="17"/>
    <n v="3"/>
    <x v="1"/>
    <x v="11"/>
    <x v="11"/>
    <s v="PBADANS_LDP2.7"/>
    <x v="160"/>
    <n v="0.375"/>
    <s v="Demonstrates organisational and time management skills to complete tasks and link them to the artistic product"/>
    <x v="5"/>
    <x v="1"/>
    <s v="BA - Portfolio 26. PortfolioPermanent"/>
    <n v="30"/>
    <n v="7.5"/>
    <n v="0.22500000000000001"/>
    <s v="Teacher"/>
  </r>
  <r>
    <x v="0"/>
    <x v="1"/>
    <x v="17"/>
    <n v="3"/>
    <x v="1"/>
    <x v="4"/>
    <x v="4"/>
    <s v="PBADANS_LDP2.7"/>
    <x v="153"/>
    <n v="0.375"/>
    <s v="Demonstrates awareness of communication skills to cultivate group dialogue moments"/>
    <x v="5"/>
    <x v="1"/>
    <s v="BA - Portfolio 26. PortfolioPermanent"/>
    <n v="30"/>
    <n v="7.5"/>
    <n v="0.22500000000000001"/>
    <s v="Teacher"/>
  </r>
  <r>
    <x v="0"/>
    <x v="2"/>
    <x v="18"/>
    <n v="15"/>
    <x v="0"/>
    <x v="0"/>
    <x v="0"/>
    <s v="PBADANS_LDDT3.1"/>
    <x v="161"/>
    <n v="0.78947368421052633"/>
    <s v="Demonstrates an acquisition of a physical and intellectual understanding of the concepts required for each dance technique explored"/>
    <x v="0"/>
    <x v="0"/>
    <s v="BA - Dance training 32. Artistic skillsProduct"/>
    <n v="45"/>
    <n v="4.5"/>
    <n v="0.67500000000000004"/>
    <s v="Teacher and jury"/>
  </r>
  <r>
    <x v="0"/>
    <x v="2"/>
    <x v="18"/>
    <n v="15"/>
    <x v="0"/>
    <x v="0"/>
    <x v="0"/>
    <s v="PBADANS_LDDT3.2"/>
    <x v="161"/>
    <n v="0.78947368421052633"/>
    <s v="Demonstrates physical and technical strength required for sustained physicality"/>
    <x v="0"/>
    <x v="0"/>
    <s v="BA - Dance training 32. Artistic skillsProduct"/>
    <n v="45"/>
    <n v="4.5"/>
    <n v="0.67500000000000004"/>
    <s v="Teacher and jury"/>
  </r>
  <r>
    <x v="0"/>
    <x v="2"/>
    <x v="18"/>
    <n v="15"/>
    <x v="0"/>
    <x v="0"/>
    <x v="0"/>
    <s v="PBADANS_LDDT3.3"/>
    <x v="161"/>
    <n v="0.78947368421052633"/>
    <s v="Embodies a clarity in body organisation in relation to core, extremities and support"/>
    <x v="0"/>
    <x v="0"/>
    <s v="BA - Dance training 32. Artistic skillsProduct"/>
    <n v="45"/>
    <n v="4.5"/>
    <n v="0.67500000000000004"/>
    <s v="Teacher and jury"/>
  </r>
  <r>
    <x v="0"/>
    <x v="2"/>
    <x v="18"/>
    <n v="15"/>
    <x v="0"/>
    <x v="0"/>
    <x v="0"/>
    <s v="PBADANS_LDDT3.4"/>
    <x v="162"/>
    <n v="0.78947368421052633"/>
    <s v="Demonstrates embodiment of the propositions from each teacher"/>
    <x v="0"/>
    <x v="0"/>
    <s v="BA - Dance training 32. Artistic skillsProduct"/>
    <n v="45"/>
    <n v="4.5"/>
    <n v="0.67500000000000004"/>
    <s v="Teacher and jury"/>
  </r>
  <r>
    <x v="0"/>
    <x v="2"/>
    <x v="18"/>
    <n v="15"/>
    <x v="0"/>
    <x v="0"/>
    <x v="0"/>
    <s v="PBADANS_LDDT3.5"/>
    <x v="163"/>
    <n v="0.78947368421052633"/>
    <s v="Demonstrates sensorial awareness"/>
    <x v="0"/>
    <x v="0"/>
    <s v="BA - Dance training 32. Artistic skillsProduct"/>
    <n v="45"/>
    <n v="4.5"/>
    <n v="0.67500000000000004"/>
    <s v="Teacher and jury"/>
  </r>
  <r>
    <x v="0"/>
    <x v="2"/>
    <x v="18"/>
    <n v="15"/>
    <x v="0"/>
    <x v="0"/>
    <x v="0"/>
    <s v="PBADANS_LDDT3.6"/>
    <x v="164"/>
    <n v="0.78947368421052633"/>
    <s v="Demonstrates spatial awareness and projection within and outside the body"/>
    <x v="0"/>
    <x v="0"/>
    <s v="BA - Dance training 32. Artistic skillsProduct"/>
    <n v="45"/>
    <n v="4.5"/>
    <n v="0.67500000000000004"/>
    <s v="Teacher and jury"/>
  </r>
  <r>
    <x v="0"/>
    <x v="2"/>
    <x v="18"/>
    <n v="15"/>
    <x v="0"/>
    <x v="0"/>
    <x v="0"/>
    <s v="PBADANS_LDDT3.7"/>
    <x v="165"/>
    <n v="0.78947368421052633"/>
    <s v="Exhibits a range of dynamics to explore performativity and expressivity within class material"/>
    <x v="0"/>
    <x v="0"/>
    <s v="BA - Dance training 32. Artistic skillsProduct"/>
    <n v="45"/>
    <n v="4.5"/>
    <n v="0.67500000000000004"/>
    <s v="Teacher and jury"/>
  </r>
  <r>
    <x v="0"/>
    <x v="2"/>
    <x v="18"/>
    <n v="15"/>
    <x v="0"/>
    <x v="0"/>
    <x v="0"/>
    <s v="PBADANS_LDDT3.8"/>
    <x v="166"/>
    <n v="0.78947368421052633"/>
    <s v="Employs appropriate use of muscle tension, release and breath for movement propositions"/>
    <x v="0"/>
    <x v="0"/>
    <s v="BA - Dance training 32. Artistic skillsProduct"/>
    <n v="45"/>
    <n v="4.5"/>
    <n v="0.67500000000000004"/>
    <s v="Teacher and jury"/>
  </r>
  <r>
    <x v="0"/>
    <x v="2"/>
    <x v="18"/>
    <n v="15"/>
    <x v="0"/>
    <x v="0"/>
    <x v="0"/>
    <s v="PBADANS_LDDT3.9"/>
    <x v="167"/>
    <n v="0.78947368421052633"/>
    <s v="Demonstrates musicality, phrasing and impulse within movement phrases"/>
    <x v="0"/>
    <x v="0"/>
    <s v="BA - Dance training 32. Artistic skillsProduct"/>
    <n v="45"/>
    <n v="4.5"/>
    <n v="0.67500000000000004"/>
    <s v="Teacher and jury"/>
  </r>
  <r>
    <x v="0"/>
    <x v="2"/>
    <x v="18"/>
    <n v="15"/>
    <x v="0"/>
    <x v="0"/>
    <x v="0"/>
    <s v="PBADANS_LDDT3.10"/>
    <x v="168"/>
    <n v="0.78947368421052633"/>
    <s v="Demonstrates the technical level necessary to enter the professional dance domain"/>
    <x v="0"/>
    <x v="0"/>
    <s v="BA - Dance training 32. Artistic skillsProduct"/>
    <n v="45"/>
    <n v="4.5"/>
    <n v="0.67500000000000004"/>
    <s v="Teacher and jury"/>
  </r>
  <r>
    <x v="0"/>
    <x v="2"/>
    <x v="18"/>
    <n v="15"/>
    <x v="0"/>
    <x v="0"/>
    <x v="0"/>
    <s v="PBADANS_LDDT3.11"/>
    <x v="169"/>
    <n v="0.78947368421052633"/>
    <s v="Critically reflects and integrates feedback from self, peers and teachers"/>
    <x v="1"/>
    <x v="1"/>
    <s v="BA - Dance training 33. Reflection Permanent"/>
    <n v="10"/>
    <n v="5"/>
    <n v="0.75"/>
    <s v="Teacher"/>
  </r>
  <r>
    <x v="0"/>
    <x v="2"/>
    <x v="18"/>
    <n v="15"/>
    <x v="0"/>
    <x v="1"/>
    <x v="1"/>
    <s v="PBADANS_LDDT3.12"/>
    <x v="170"/>
    <n v="0.78947368421052633"/>
    <s v="Demonstrates investment and investigation in all techniques offered regardless of the ease or challenge confronted"/>
    <x v="0"/>
    <x v="1"/>
    <s v="BA - Dance training 32. Artistic skillsPermanent"/>
    <n v="45"/>
    <n v="6.4285714285714288"/>
    <n v="0.9642857142857143"/>
    <s v="Teacher"/>
  </r>
  <r>
    <x v="0"/>
    <x v="2"/>
    <x v="18"/>
    <n v="15"/>
    <x v="0"/>
    <x v="1"/>
    <x v="1"/>
    <s v="PBADANS_LDDT3.13"/>
    <x v="171"/>
    <n v="0.78947368421052633"/>
    <s v="Exhibits mind and body connections with each movement technique studied"/>
    <x v="0"/>
    <x v="1"/>
    <s v="BA - Dance training 32. Artistic skillsPermanent"/>
    <n v="45"/>
    <n v="6.4285714285714288"/>
    <n v="0.9642857142857143"/>
    <s v="Teacher"/>
  </r>
  <r>
    <x v="0"/>
    <x v="2"/>
    <x v="18"/>
    <n v="15"/>
    <x v="0"/>
    <x v="1"/>
    <x v="1"/>
    <s v="PBADANS_LDDT3.14"/>
    <x v="172"/>
    <n v="0.78947368421052633"/>
    <s v="Challenges own potential"/>
    <x v="1"/>
    <x v="1"/>
    <s v="BA - Dance training 33. Reflection Permanent"/>
    <n v="10"/>
    <n v="5"/>
    <n v="0.75"/>
    <s v="Self and teacher"/>
  </r>
  <r>
    <x v="0"/>
    <x v="2"/>
    <x v="18"/>
    <n v="15"/>
    <x v="0"/>
    <x v="1"/>
    <x v="1"/>
    <s v="PBADANS_LDDT3.15"/>
    <x v="89"/>
    <n v="0.78947368421052633"/>
    <s v="Demonstrates intrinsic motivation to challenge personal boundaries"/>
    <x v="0"/>
    <x v="1"/>
    <s v="BA - Dance training 32. Artistic skillsPermanent"/>
    <n v="45"/>
    <n v="6.4285714285714288"/>
    <n v="0.9642857142857143"/>
    <s v="Teacher"/>
  </r>
  <r>
    <x v="0"/>
    <x v="2"/>
    <x v="18"/>
    <n v="15"/>
    <x v="0"/>
    <x v="2"/>
    <x v="2"/>
    <s v="PBADANS_LDDT3.16"/>
    <x v="173"/>
    <n v="0.78947368421052633"/>
    <s v="Works efficiently with and challenges the potentials and limitations of own body"/>
    <x v="0"/>
    <x v="1"/>
    <s v="BA - Dance training 32. Artistic skillsPermanent"/>
    <n v="45"/>
    <n v="6.4285714285714288"/>
    <n v="0.9642857142857143"/>
    <s v="Teacher"/>
  </r>
  <r>
    <x v="0"/>
    <x v="2"/>
    <x v="18"/>
    <n v="15"/>
    <x v="0"/>
    <x v="2"/>
    <x v="2"/>
    <s v="PBADANS_LDDT3.17"/>
    <x v="174"/>
    <n v="0.78947368421052633"/>
    <s v="Demonstrates through physical and verbal dialogue an integration of information between courses"/>
    <x v="0"/>
    <x v="1"/>
    <s v="BA - Dance training 32. Artistic skillsPermanent"/>
    <n v="45"/>
    <n v="6.4285714285714288"/>
    <n v="0.9642857142857143"/>
    <s v="Teacher"/>
  </r>
  <r>
    <x v="0"/>
    <x v="2"/>
    <x v="18"/>
    <n v="15"/>
    <x v="0"/>
    <x v="2"/>
    <x v="2"/>
    <s v="PBADANS_LDDT3.18"/>
    <x v="175"/>
    <n v="0.78947368421052633"/>
    <s v="Utilises a problem solving attitude to work with challenges within a technique"/>
    <x v="0"/>
    <x v="1"/>
    <s v="BA - Dance training 32. Artistic skillsPermanent"/>
    <n v="45"/>
    <n v="6.4285714285714288"/>
    <n v="0.9642857142857143"/>
    <s v="Teacher"/>
  </r>
  <r>
    <x v="0"/>
    <x v="2"/>
    <x v="18"/>
    <n v="15"/>
    <x v="0"/>
    <x v="2"/>
    <x v="2"/>
    <s v="PBADANS_LDDT3.19"/>
    <x v="175"/>
    <n v="0.78947368421052633"/>
    <s v="Demonstrates freedom within complex material"/>
    <x v="0"/>
    <x v="1"/>
    <s v="BA - Dance training 32. Artistic skillsPermanent"/>
    <n v="45"/>
    <n v="6.4285714285714288"/>
    <n v="0.9642857142857143"/>
    <s v="Teacher"/>
  </r>
  <r>
    <x v="0"/>
    <x v="2"/>
    <x v="19"/>
    <n v="6"/>
    <x v="0"/>
    <x v="0"/>
    <x v="0"/>
    <s v="PBADANS_LDCT3.1"/>
    <x v="176"/>
    <n v="0.5"/>
    <s v="Demonstrates embodiment of material at an advanced level in each discipline studied"/>
    <x v="0"/>
    <x v="1"/>
    <s v="BA - Complementary training 32. Artistic skillsPermanent"/>
    <n v="40"/>
    <n v="6.666666666666667"/>
    <n v="0.4"/>
    <s v="Teacher"/>
  </r>
  <r>
    <x v="0"/>
    <x v="2"/>
    <x v="19"/>
    <n v="6"/>
    <x v="0"/>
    <x v="0"/>
    <x v="0"/>
    <s v="PBADANS_LDCT3.2"/>
    <x v="169"/>
    <n v="0.5"/>
    <s v="Critically reflects and integrates feedback from self, peers and teachers"/>
    <x v="1"/>
    <x v="1"/>
    <s v="BA - Complementary training 33. Reflection Permanent"/>
    <n v="30"/>
    <n v="10"/>
    <n v="0.6"/>
    <s v="Self and teacher"/>
  </r>
  <r>
    <x v="0"/>
    <x v="2"/>
    <x v="19"/>
    <n v="6"/>
    <x v="0"/>
    <x v="1"/>
    <x v="1"/>
    <s v="PBADANS_LDCT3.3"/>
    <x v="16"/>
    <n v="0.5"/>
    <s v="Demonstrates full investment and active participation in each discipline studied "/>
    <x v="0"/>
    <x v="1"/>
    <s v="BA - Complementary training 32. Artistic skillsPermanent"/>
    <n v="40"/>
    <n v="6.666666666666667"/>
    <n v="0.4"/>
    <s v="Teacher"/>
  </r>
  <r>
    <x v="0"/>
    <x v="2"/>
    <x v="19"/>
    <n v="6"/>
    <x v="0"/>
    <x v="1"/>
    <x v="1"/>
    <s v="PBADANS_LDCT3.4"/>
    <x v="94"/>
    <n v="0.5"/>
    <s v="Actively engages in each body of knowledge to explore personal connectivity and relevance"/>
    <x v="0"/>
    <x v="1"/>
    <s v="BA - Complementary training 32. Artistic skillsPermanent"/>
    <n v="40"/>
    <n v="6.666666666666667"/>
    <n v="0.4"/>
    <s v="Teacher"/>
  </r>
  <r>
    <x v="0"/>
    <x v="2"/>
    <x v="19"/>
    <n v="6"/>
    <x v="0"/>
    <x v="2"/>
    <x v="2"/>
    <s v="PBADANS_LDCT3.5"/>
    <x v="177"/>
    <n v="0.5"/>
    <s v="Demonstrates awareness of own individuality and challenges personal capacities"/>
    <x v="1"/>
    <x v="1"/>
    <s v="BA - Complementary training 33. Reflection Permanent"/>
    <n v="30"/>
    <n v="10"/>
    <n v="0.6"/>
    <s v="Self and teacher"/>
  </r>
  <r>
    <x v="0"/>
    <x v="2"/>
    <x v="19"/>
    <n v="6"/>
    <x v="0"/>
    <x v="2"/>
    <x v="2"/>
    <s v="PBADANS_LDCT3.6"/>
    <x v="178"/>
    <n v="0.5"/>
    <s v="Is able to communicates about the importance of a range of physical practices to support long term health"/>
    <x v="1"/>
    <x v="1"/>
    <s v="BA - Complementary training 33. Reflection Permanent"/>
    <n v="30"/>
    <n v="10"/>
    <n v="0.6"/>
    <s v="Self and teacher"/>
  </r>
  <r>
    <x v="0"/>
    <x v="2"/>
    <x v="19"/>
    <n v="6"/>
    <x v="0"/>
    <x v="2"/>
    <x v="2"/>
    <s v="PBADANS_LDCT3.7"/>
    <x v="179"/>
    <n v="0.5"/>
    <s v="Illustrates an understanding of muscle function, adaptation and movement efficiency in dance training and incorporates individual needs"/>
    <x v="2"/>
    <x v="1"/>
    <s v="BA - Complementary training 31. KnowledgePermanent"/>
    <n v="30"/>
    <n v="10"/>
    <n v="0.6"/>
    <s v="Teacher"/>
  </r>
  <r>
    <x v="0"/>
    <x v="2"/>
    <x v="19"/>
    <n v="6"/>
    <x v="0"/>
    <x v="2"/>
    <x v="2"/>
    <s v="PBADANS_LDCT3.8"/>
    <x v="180"/>
    <n v="0.5"/>
    <s v="Discusses how different classes interconnect and investigates possibilities within own practice"/>
    <x v="0"/>
    <x v="1"/>
    <s v="BA - Complementary training 32. Artistic skillsPermanent"/>
    <n v="40"/>
    <n v="6.666666666666667"/>
    <n v="0.4"/>
    <s v="Teacher"/>
  </r>
  <r>
    <x v="0"/>
    <x v="2"/>
    <x v="19"/>
    <n v="6"/>
    <x v="0"/>
    <x v="2"/>
    <x v="2"/>
    <s v="PBADANS_LDCT3.9"/>
    <x v="181"/>
    <n v="0.5"/>
    <s v="Redefines individual goals and adapts physical needs for training own body"/>
    <x v="0"/>
    <x v="1"/>
    <s v="BA - Complementary training 32. Artistic skillsPermanent"/>
    <n v="40"/>
    <n v="6.666666666666667"/>
    <n v="0.4"/>
    <s v="Teacher"/>
  </r>
  <r>
    <x v="0"/>
    <x v="2"/>
    <x v="19"/>
    <n v="6"/>
    <x v="1"/>
    <x v="3"/>
    <x v="3"/>
    <s v="PBADANS_LDCT3.10"/>
    <x v="100"/>
    <n v="0.5"/>
    <s v="Demonstrates flexibility and creativity while working with diverse practices and bodies and in diverse environments"/>
    <x v="0"/>
    <x v="1"/>
    <s v="BA - Complementary training 32. Artistic skillsPermanent"/>
    <n v="40"/>
    <n v="6.666666666666667"/>
    <n v="0.4"/>
    <s v="Teacher"/>
  </r>
  <r>
    <x v="0"/>
    <x v="2"/>
    <x v="19"/>
    <n v="6"/>
    <x v="1"/>
    <x v="4"/>
    <x v="4"/>
    <s v="PBADANS_LDCT3.11"/>
    <x v="101"/>
    <n v="0.5"/>
    <s v="Stimulates discourse in diverse environments in relation to each body of knowledge"/>
    <x v="2"/>
    <x v="1"/>
    <s v="BA - Complementary training 31. KnowledgePermanent"/>
    <n v="30"/>
    <n v="10"/>
    <n v="0.6"/>
    <s v="Teacher"/>
  </r>
  <r>
    <x v="0"/>
    <x v="2"/>
    <x v="19"/>
    <n v="6"/>
    <x v="1"/>
    <x v="4"/>
    <x v="4"/>
    <s v="PBADANS_LDCT3.12"/>
    <x v="102"/>
    <n v="0.5"/>
    <s v="Demonstrates articulacy and vocabulary awareness when discussing movement in physical language, spoken and written word"/>
    <x v="2"/>
    <x v="1"/>
    <s v="BA - Complementary training 31. KnowledgePermanent"/>
    <n v="30"/>
    <n v="10"/>
    <n v="0.6"/>
    <s v="Teacher"/>
  </r>
  <r>
    <x v="0"/>
    <x v="2"/>
    <x v="20"/>
    <n v="18"/>
    <x v="0"/>
    <x v="0"/>
    <x v="0"/>
    <s v="PBADANS_LDPP3.1"/>
    <x v="25"/>
    <n v="0.94736842105263153"/>
    <s v="Embodies the movement propositions of a teacher/choreographer"/>
    <x v="0"/>
    <x v="0"/>
    <s v="BA - Production practice 32. Artistic skillsProduct"/>
    <n v="25"/>
    <n v="8.3333333333333339"/>
    <n v="1.5"/>
    <s v="Teacher and jury"/>
  </r>
  <r>
    <x v="0"/>
    <x v="2"/>
    <x v="20"/>
    <n v="18"/>
    <x v="0"/>
    <x v="0"/>
    <x v="0"/>
    <s v="PBADANS_LDPP3.2"/>
    <x v="182"/>
    <n v="0.94736842105263153"/>
    <s v="Incorporates redefined dance technical and performative skills from other courses into creative product"/>
    <x v="0"/>
    <x v="0"/>
    <s v="BA - Production practice 32. Artistic skillsProduct"/>
    <n v="25"/>
    <n v="8.3333333333333339"/>
    <n v="1.5"/>
    <s v="Teacher and jury"/>
  </r>
  <r>
    <x v="0"/>
    <x v="2"/>
    <x v="20"/>
    <n v="18"/>
    <x v="0"/>
    <x v="0"/>
    <x v="0"/>
    <s v="PBADANS_LDPP3.3"/>
    <x v="182"/>
    <n v="0.94736842105263153"/>
    <s v="Demonstrates spatial awareness as an individual as part of a group"/>
    <x v="0"/>
    <x v="0"/>
    <s v="BA - Production practice 32. Artistic skillsProduct"/>
    <n v="25"/>
    <n v="8.3333333333333339"/>
    <n v="1.5"/>
    <s v="Teacher and jury"/>
  </r>
  <r>
    <x v="0"/>
    <x v="2"/>
    <x v="20"/>
    <n v="18"/>
    <x v="2"/>
    <x v="5"/>
    <x v="5"/>
    <s v="PBADANS_LDPP3.4"/>
    <x v="103"/>
    <n v="0.94736842105263153"/>
    <s v="Performs material with the relevant intention and expression"/>
    <x v="3"/>
    <x v="0"/>
    <s v="BA - Production practice 34. Artistic practiceProduct"/>
    <n v="25"/>
    <n v="6.25"/>
    <n v="1.125"/>
    <s v="Teacher and jury"/>
  </r>
  <r>
    <x v="0"/>
    <x v="2"/>
    <x v="20"/>
    <n v="18"/>
    <x v="2"/>
    <x v="5"/>
    <x v="5"/>
    <s v="PBADANS_LDPP3.5"/>
    <x v="103"/>
    <n v="0.94736842105263153"/>
    <s v="Makes connections with an audience through own performativity"/>
    <x v="3"/>
    <x v="0"/>
    <s v="BA - Production practice 34. Artistic practiceProduct"/>
    <n v="25"/>
    <n v="6.25"/>
    <n v="1.125"/>
    <s v="Teacher and jury"/>
  </r>
  <r>
    <x v="0"/>
    <x v="2"/>
    <x v="20"/>
    <n v="18"/>
    <x v="2"/>
    <x v="5"/>
    <x v="5"/>
    <s v="PBADANS_LDPP3.6"/>
    <x v="103"/>
    <n v="0.94736842105263153"/>
    <s v="Demonstrates authentic translation of material"/>
    <x v="3"/>
    <x v="0"/>
    <s v="BA - Production practice 34. Artistic practiceProduct"/>
    <n v="25"/>
    <n v="6.25"/>
    <n v="1.125"/>
    <s v="Teacher and jury"/>
  </r>
  <r>
    <x v="0"/>
    <x v="2"/>
    <x v="20"/>
    <n v="18"/>
    <x v="2"/>
    <x v="5"/>
    <x v="5"/>
    <s v="PBADANS_LDPP3.7"/>
    <x v="183"/>
    <n v="0.94736842105263153"/>
    <s v="Performs the work in resonance with original form, content and own performativity"/>
    <x v="3"/>
    <x v="0"/>
    <s v="BA - Production practice 34. Artistic practiceProduct"/>
    <n v="25"/>
    <n v="6.25"/>
    <n v="1.125"/>
    <s v="Teacher and jury"/>
  </r>
  <r>
    <x v="0"/>
    <x v="2"/>
    <x v="20"/>
    <n v="18"/>
    <x v="2"/>
    <x v="5"/>
    <x v="5"/>
    <s v="PBADANS_LDPP3.8"/>
    <x v="184"/>
    <n v="0.94736842105263153"/>
    <s v="Demonstrates full investment in embracing the diversity of artistic visions"/>
    <x v="3"/>
    <x v="1"/>
    <s v="BA - Production practice 34. Artistic practicePermanent"/>
    <n v="20"/>
    <n v="3.3333333333333335"/>
    <n v="0.6"/>
    <s v="Teacher"/>
  </r>
  <r>
    <x v="0"/>
    <x v="2"/>
    <x v="20"/>
    <n v="18"/>
    <x v="2"/>
    <x v="5"/>
    <x v="5"/>
    <s v="PBADANS_LDPP3.9"/>
    <x v="185"/>
    <n v="0.94736842105263153"/>
    <s v="Articulates an awareness of the broader artistic context of a choreography/choreographer"/>
    <x v="1"/>
    <x v="1"/>
    <s v="BA - Production practice 33. Reflection Permanent"/>
    <n v="10"/>
    <n v="5"/>
    <n v="0.9"/>
    <s v="Teacher"/>
  </r>
  <r>
    <x v="0"/>
    <x v="2"/>
    <x v="20"/>
    <n v="18"/>
    <x v="2"/>
    <x v="5"/>
    <x v="5"/>
    <s v="PBADANS_LDPP3.10"/>
    <x v="186"/>
    <n v="0.94736842105263153"/>
    <s v="Can translate a diversity of movement propositions, compositional ideas and working methods linked to the style and vision of the choreographer"/>
    <x v="3"/>
    <x v="1"/>
    <s v="BA - Production practice 34. Artistic practicePermanent"/>
    <n v="20"/>
    <n v="3.3333333333333335"/>
    <n v="0.6"/>
    <s v="Teacher"/>
  </r>
  <r>
    <x v="0"/>
    <x v="2"/>
    <x v="20"/>
    <n v="18"/>
    <x v="2"/>
    <x v="5"/>
    <x v="5"/>
    <s v="PBADANS_LDPP3.11"/>
    <x v="186"/>
    <n v="0.94736842105263153"/>
    <s v="Can attend to both macro and micro details of a creative process"/>
    <x v="3"/>
    <x v="1"/>
    <s v="BA - Production practice 34. Artistic practicePermanent"/>
    <n v="20"/>
    <n v="3.3333333333333335"/>
    <n v="0.6"/>
    <s v="Teacher"/>
  </r>
  <r>
    <x v="0"/>
    <x v="2"/>
    <x v="20"/>
    <n v="18"/>
    <x v="2"/>
    <x v="5"/>
    <x v="5"/>
    <s v="PBADANS_LDPP3.12"/>
    <x v="187"/>
    <n v="0.94736842105263153"/>
    <s v="Demonstrates a personal connection to the form and content of the work"/>
    <x v="3"/>
    <x v="1"/>
    <s v="BA - Production practice 34. Artistic practicePermanent"/>
    <n v="20"/>
    <n v="3.3333333333333335"/>
    <n v="0.6"/>
    <s v="Teacher"/>
  </r>
  <r>
    <x v="0"/>
    <x v="2"/>
    <x v="20"/>
    <n v="18"/>
    <x v="2"/>
    <x v="5"/>
    <x v="5"/>
    <s v="PBADANS_LDPP3.13"/>
    <x v="169"/>
    <n v="0.94736842105263153"/>
    <s v="Is open to reflect and integrate feedback from self, peers and teachers"/>
    <x v="1"/>
    <x v="1"/>
    <s v="BA - Production practice 33. Reflection Permanent"/>
    <n v="10"/>
    <n v="5"/>
    <n v="0.9"/>
    <s v="Teacher"/>
  </r>
  <r>
    <x v="0"/>
    <x v="2"/>
    <x v="20"/>
    <n v="18"/>
    <x v="2"/>
    <x v="5"/>
    <x v="5"/>
    <s v="PBADANS_LDPP3.14"/>
    <x v="188"/>
    <n v="0.94736842105263153"/>
    <s v="Can demonstrate clear embodied choices in movement investigation"/>
    <x v="3"/>
    <x v="1"/>
    <s v="BA - Production practice 34. Artistic practicePermanent"/>
    <n v="20"/>
    <n v="3.3333333333333335"/>
    <n v="0.6"/>
    <s v="Teacher"/>
  </r>
  <r>
    <x v="0"/>
    <x v="2"/>
    <x v="20"/>
    <n v="18"/>
    <x v="2"/>
    <x v="6"/>
    <x v="6"/>
    <s v="PBADANS_LDPP3.15"/>
    <x v="189"/>
    <n v="0.94736842105263153"/>
    <s v="Investigates, transfers and embodies skills from other courses in the execution and exploration of repertoire and creations"/>
    <x v="3"/>
    <x v="1"/>
    <s v="BA - Production practice 34. Artistic practicePermanent"/>
    <n v="20"/>
    <n v="3.3333333333333335"/>
    <n v="0.6"/>
    <s v="Teacher"/>
  </r>
  <r>
    <x v="0"/>
    <x v="2"/>
    <x v="20"/>
    <n v="18"/>
    <x v="2"/>
    <x v="6"/>
    <x v="6"/>
    <s v="PBADANS_LDPP3.16"/>
    <x v="190"/>
    <n v="0.94736842105263153"/>
    <s v="Can stimulate and contribute ideas in collaborative creative settings"/>
    <x v="4"/>
    <x v="1"/>
    <s v="BA - Production practice 35. Project Permanent"/>
    <n v="20"/>
    <n v="5"/>
    <n v="0.9"/>
    <s v="Teacher"/>
  </r>
  <r>
    <x v="0"/>
    <x v="2"/>
    <x v="20"/>
    <n v="18"/>
    <x v="1"/>
    <x v="3"/>
    <x v="3"/>
    <s v="PBADANS_LDPP3.17"/>
    <x v="191"/>
    <n v="0.94736842105263153"/>
    <s v="Works independently and encourages collective working methods to reach required result"/>
    <x v="4"/>
    <x v="1"/>
    <s v="BA - Production practice 35. Project Permanent"/>
    <n v="20"/>
    <n v="5"/>
    <n v="0.9"/>
    <s v="Teacher"/>
  </r>
  <r>
    <x v="0"/>
    <x v="2"/>
    <x v="20"/>
    <n v="18"/>
    <x v="1"/>
    <x v="3"/>
    <x v="3"/>
    <s v="PBADANS_LDPP3.18"/>
    <x v="192"/>
    <n v="0.94736842105263153"/>
    <s v="Demonstrates responsibility of functioning as an individual within a class group"/>
    <x v="4"/>
    <x v="1"/>
    <s v="BA - Production practice 35. Project Permanent"/>
    <n v="20"/>
    <n v="5"/>
    <n v="0.9"/>
    <s v="Teacher"/>
  </r>
  <r>
    <x v="0"/>
    <x v="2"/>
    <x v="20"/>
    <n v="18"/>
    <x v="1"/>
    <x v="4"/>
    <x v="4"/>
    <s v="PBADANS_LDPP3.19"/>
    <x v="193"/>
    <n v="0.94736842105263153"/>
    <s v="Can stimulate and contribute to a critical and constructive dialogue about an artistic process"/>
    <x v="4"/>
    <x v="1"/>
    <s v="BA - Production practice 35. Project Permanent"/>
    <n v="20"/>
    <n v="5"/>
    <n v="0.9"/>
    <s v="Teacher"/>
  </r>
  <r>
    <x v="0"/>
    <x v="2"/>
    <x v="21"/>
    <n v="6"/>
    <x v="2"/>
    <x v="7"/>
    <x v="7"/>
    <s v="PBADANS_LDCG3.1"/>
    <x v="194"/>
    <n v="0.2857142857142857"/>
    <s v="Creates a group choreography that reaches performance that illustrates a departure from a research question"/>
    <x v="6"/>
    <x v="0"/>
    <s v="BA - Choreography 3 group8. Graduation assignmentProduct"/>
    <n v="60"/>
    <n v="7.5"/>
    <n v="0.45"/>
    <s v="Teacher and external jury"/>
  </r>
  <r>
    <x v="0"/>
    <x v="2"/>
    <x v="21"/>
    <n v="6"/>
    <x v="2"/>
    <x v="7"/>
    <x v="7"/>
    <s v="PBADANS_LDCG3.2"/>
    <x v="195"/>
    <n v="0.2857142857142857"/>
    <s v="Demonstrates a clarity in choreographic intent"/>
    <x v="6"/>
    <x v="0"/>
    <s v="BA - Choreography 3 group8. Graduation assignmentProduct"/>
    <n v="60"/>
    <n v="7.5"/>
    <n v="0.45"/>
    <s v="Teacher and external jury"/>
  </r>
  <r>
    <x v="0"/>
    <x v="2"/>
    <x v="21"/>
    <n v="6"/>
    <x v="2"/>
    <x v="7"/>
    <x v="7"/>
    <s v="PBADANS_LDCG3.3"/>
    <x v="196"/>
    <n v="0.2857142857142857"/>
    <s v="Utilises relevant compositional and choreographic devices to communicate artistic objective"/>
    <x v="6"/>
    <x v="0"/>
    <s v="BA - Choreography 3 group8. Graduation assignmentProduct"/>
    <n v="60"/>
    <n v="7.5"/>
    <n v="0.45"/>
    <s v="Teacher and external jury"/>
  </r>
  <r>
    <x v="0"/>
    <x v="2"/>
    <x v="21"/>
    <n v="6"/>
    <x v="2"/>
    <x v="7"/>
    <x v="7"/>
    <s v="PBADANS_LDCG3.4"/>
    <x v="196"/>
    <n v="0.2857142857142857"/>
    <s v="Produces work with a clear artistic concept"/>
    <x v="6"/>
    <x v="0"/>
    <s v="BA - Choreography 3 group8. Graduation assignmentProduct"/>
    <n v="60"/>
    <n v="7.5"/>
    <n v="0.45"/>
    <s v="Teacher and external jury"/>
  </r>
  <r>
    <x v="0"/>
    <x v="2"/>
    <x v="21"/>
    <n v="6"/>
    <x v="2"/>
    <x v="7"/>
    <x v="7"/>
    <s v="PBADANS_LDCG3.5"/>
    <x v="197"/>
    <n v="0.2857142857142857"/>
    <s v="Writes a self-reflection that articulates the main characteristics of own artistic voice"/>
    <x v="6"/>
    <x v="0"/>
    <s v="BA - Choreography 3 group8. Graduation assignmentProduct"/>
    <n v="60"/>
    <n v="7.5"/>
    <n v="0.45"/>
    <s v="Teacher and external jury"/>
  </r>
  <r>
    <x v="0"/>
    <x v="2"/>
    <x v="21"/>
    <n v="6"/>
    <x v="2"/>
    <x v="7"/>
    <x v="7"/>
    <s v="PBADANS_LDCG3.6"/>
    <x v="197"/>
    <n v="0.2857142857142857"/>
    <s v="Produces work that illustrates personal choice making in artistic identity"/>
    <x v="6"/>
    <x v="0"/>
    <s v="BA - Choreography 3 group8. Graduation assignmentProduct"/>
    <n v="60"/>
    <n v="7.5"/>
    <n v="0.45"/>
    <s v="Teacher and external jury"/>
  </r>
  <r>
    <x v="0"/>
    <x v="2"/>
    <x v="21"/>
    <n v="6"/>
    <x v="2"/>
    <x v="7"/>
    <x v="7"/>
    <s v="PBADANS_LDCG3.7"/>
    <x v="198"/>
    <n v="0.2857142857142857"/>
    <s v="Identifies and challenges personal movement and choreographic interests"/>
    <x v="6"/>
    <x v="0"/>
    <s v="BA - Choreography 3 group8. Graduation assignmentProduct"/>
    <n v="60"/>
    <n v="7.5"/>
    <n v="0.45"/>
    <s v="Teacher and external jury"/>
  </r>
  <r>
    <x v="0"/>
    <x v="2"/>
    <x v="21"/>
    <n v="6"/>
    <x v="2"/>
    <x v="7"/>
    <x v="7"/>
    <s v="PBADANS_LDCG3.8"/>
    <x v="199"/>
    <n v="0.2857142857142857"/>
    <s v="Acknowledges, reflects, integrates and transfers previous experiences into developing own artistic practice"/>
    <x v="6"/>
    <x v="0"/>
    <s v="BA - Choreography 3 group8. Graduation assignmentProduct"/>
    <n v="60"/>
    <n v="7.5"/>
    <n v="0.45"/>
    <s v="Teacher and external jury"/>
  </r>
  <r>
    <x v="0"/>
    <x v="2"/>
    <x v="21"/>
    <n v="6"/>
    <x v="2"/>
    <x v="7"/>
    <x v="7"/>
    <s v="PBADANS_LDCG3.9"/>
    <x v="200"/>
    <n v="0.2857142857142857"/>
    <s v="Utilises relevant methodologies to produce material to communicate artistic concept"/>
    <x v="6"/>
    <x v="1"/>
    <s v="BA - Choreography 3 group8. Graduation assignmentPermanent"/>
    <n v="40"/>
    <n v="3.0769230769230771"/>
    <n v="0.18461538461538463"/>
    <s v="Teacher"/>
  </r>
  <r>
    <x v="0"/>
    <x v="2"/>
    <x v="21"/>
    <n v="6"/>
    <x v="2"/>
    <x v="7"/>
    <x v="7"/>
    <s v="PBADANS_LDCG3.10"/>
    <x v="200"/>
    <n v="0.2857142857142857"/>
    <s v="Invests in artistic research from the development from research question to final product"/>
    <x v="6"/>
    <x v="1"/>
    <s v="BA - Choreography 3 group8. Graduation assignmentPermanent"/>
    <n v="40"/>
    <n v="3.0769230769230771"/>
    <n v="0.18461538461538463"/>
    <s v="Teacher"/>
  </r>
  <r>
    <x v="0"/>
    <x v="2"/>
    <x v="21"/>
    <n v="6"/>
    <x v="3"/>
    <x v="9"/>
    <x v="9"/>
    <s v="PBADANS_LDCG3.11"/>
    <x v="201"/>
    <n v="0.2857142857142857"/>
    <s v="Can enter constructive dialogue about own creation from an artistic and production perspective"/>
    <x v="6"/>
    <x v="1"/>
    <s v="BA - Choreography 3 group8. Graduation assignmentPermanent"/>
    <n v="40"/>
    <n v="3.0769230769230771"/>
    <n v="0.18461538461538463"/>
    <s v="Teacher"/>
  </r>
  <r>
    <x v="0"/>
    <x v="2"/>
    <x v="21"/>
    <n v="6"/>
    <x v="3"/>
    <x v="9"/>
    <x v="9"/>
    <s v="PBADANS_LDCG3.12"/>
    <x v="202"/>
    <n v="0.2857142857142857"/>
    <s v="Continually critically reflects on own creation"/>
    <x v="6"/>
    <x v="1"/>
    <s v="BA - Choreography 3 group8. Graduation assignmentPermanent"/>
    <n v="40"/>
    <n v="3.0769230769230771"/>
    <n v="0.18461538461538463"/>
    <s v="Self and teacher"/>
  </r>
  <r>
    <x v="0"/>
    <x v="2"/>
    <x v="21"/>
    <n v="6"/>
    <x v="3"/>
    <x v="9"/>
    <x v="9"/>
    <s v="PBADANS_LDCG3.13"/>
    <x v="202"/>
    <n v="0.2857142857142857"/>
    <s v="Articulates with clarity in personal analysis and decision making throughout process"/>
    <x v="6"/>
    <x v="1"/>
    <s v="BA - Choreography 3 group8. Graduation assignmentPermanent"/>
    <n v="40"/>
    <n v="3.0769230769230771"/>
    <n v="0.18461538461538463"/>
    <s v="Teacher"/>
  </r>
  <r>
    <x v="0"/>
    <x v="2"/>
    <x v="21"/>
    <n v="6"/>
    <x v="1"/>
    <x v="11"/>
    <x v="11"/>
    <s v="PBADANS_LDCG3.14"/>
    <x v="203"/>
    <n v="0.2857142857142857"/>
    <s v="Works collectively to coordinate the logistics of a complex process to attain a shared result that encompasses personal and group vision"/>
    <x v="6"/>
    <x v="1"/>
    <s v="BA - Choreography 3 group8. Graduation assignmentPermanent"/>
    <n v="40"/>
    <n v="3.0769230769230771"/>
    <n v="0.18461538461538463"/>
    <s v="Teacher"/>
  </r>
  <r>
    <x v="0"/>
    <x v="2"/>
    <x v="21"/>
    <n v="6"/>
    <x v="1"/>
    <x v="11"/>
    <x v="11"/>
    <s v="PBADANS_LDCG3.15"/>
    <x v="204"/>
    <n v="0.2857142857142857"/>
    <s v="Demonstrates the capacity to effectively manage a personal and group process to reach artistic ambitions"/>
    <x v="6"/>
    <x v="1"/>
    <s v="BA - Choreography 3 group8. Graduation assignmentPermanent"/>
    <n v="40"/>
    <n v="3.0769230769230771"/>
    <n v="0.18461538461538463"/>
    <s v="Teacher"/>
  </r>
  <r>
    <x v="0"/>
    <x v="2"/>
    <x v="21"/>
    <n v="6"/>
    <x v="1"/>
    <x v="3"/>
    <x v="3"/>
    <s v="PBADANS_LDCG3.16"/>
    <x v="205"/>
    <n v="0.2857142857142857"/>
    <s v="Demonstrates respectful appreciation of individuality and individual contribution in a creative process"/>
    <x v="6"/>
    <x v="1"/>
    <s v="BA - Choreography 3 group8. Graduation assignmentPermanent"/>
    <n v="40"/>
    <n v="3.0769230769230771"/>
    <n v="0.18461538461538463"/>
    <s v="Teacher"/>
  </r>
  <r>
    <x v="0"/>
    <x v="2"/>
    <x v="21"/>
    <n v="6"/>
    <x v="1"/>
    <x v="3"/>
    <x v="3"/>
    <s v="PBADANS_LDCG3.17"/>
    <x v="206"/>
    <n v="0.2857142857142857"/>
    <s v="Effectively collaborates with group towards shared goals"/>
    <x v="6"/>
    <x v="1"/>
    <s v="BA - Choreography 3 group8. Graduation assignmentPermanent"/>
    <n v="40"/>
    <n v="3.0769230769230771"/>
    <n v="0.18461538461538463"/>
    <s v="Self and teacher"/>
  </r>
  <r>
    <x v="0"/>
    <x v="2"/>
    <x v="21"/>
    <n v="6"/>
    <x v="1"/>
    <x v="3"/>
    <x v="3"/>
    <s v="PBADANS_LDCG3.18"/>
    <x v="206"/>
    <n v="0.2857142857142857"/>
    <s v="Investment in the course demonstrated through attendance, participation, motivation and contribution to a group process"/>
    <x v="6"/>
    <x v="1"/>
    <s v="BA - Choreography 3 group8. Graduation assignmentPermanent"/>
    <n v="40"/>
    <n v="3.0769230769230771"/>
    <n v="0.18461538461538463"/>
    <s v="Teacher"/>
  </r>
  <r>
    <x v="0"/>
    <x v="2"/>
    <x v="21"/>
    <n v="6"/>
    <x v="1"/>
    <x v="4"/>
    <x v="4"/>
    <s v="PBADANS_LDCG3.19"/>
    <x v="207"/>
    <n v="0.2857142857142857"/>
    <s v="Utilising a range of feedback methodologies, engages in constructive dialogue with peers and tutors concerning group creations"/>
    <x v="6"/>
    <x v="1"/>
    <s v="BA - Choreography 3 group8. Graduation assignmentPermanent"/>
    <n v="40"/>
    <n v="3.0769230769230771"/>
    <n v="0.18461538461538463"/>
    <s v="Self and teacher"/>
  </r>
  <r>
    <x v="0"/>
    <x v="2"/>
    <x v="21"/>
    <n v="6"/>
    <x v="1"/>
    <x v="4"/>
    <x v="4"/>
    <s v="PBADANS_LDCG3.20"/>
    <x v="208"/>
    <n v="0.2857142857142857"/>
    <s v="Effectively communicates and articulates personal intention, vocabulary and decision making with peers"/>
    <x v="6"/>
    <x v="1"/>
    <s v="BA - Choreography 3 group8. Graduation assignmentPermanent"/>
    <n v="40"/>
    <n v="3.0769230769230771"/>
    <n v="0.18461538461538463"/>
    <s v="Teacher"/>
  </r>
  <r>
    <x v="0"/>
    <x v="2"/>
    <x v="21"/>
    <n v="6"/>
    <x v="1"/>
    <x v="4"/>
    <x v="4"/>
    <s v="PBADANS_LDCG3.21"/>
    <x v="209"/>
    <n v="0.2857142857142857"/>
    <s v="Use of appropriate and respectful verbal and physical communication skills in a working environment"/>
    <x v="6"/>
    <x v="1"/>
    <s v="BA - Choreography 3 group8. Graduation assignmentPermanent"/>
    <n v="40"/>
    <n v="3.0769230769230771"/>
    <n v="0.18461538461538463"/>
    <s v="Teacher"/>
  </r>
  <r>
    <x v="0"/>
    <x v="2"/>
    <x v="22"/>
    <n v="6"/>
    <x v="2"/>
    <x v="7"/>
    <x v="7"/>
    <s v="PBADANS_LDCS3.1"/>
    <x v="210"/>
    <n v="0.375"/>
    <s v="Creates and performs own work"/>
    <x v="6"/>
    <x v="0"/>
    <s v="BA - Choreography 3 solo8. Graduation assignmentProduct"/>
    <n v="60"/>
    <n v="8.5714285714285712"/>
    <n v="0.51428571428571435"/>
    <s v="Teacher and external jury"/>
  </r>
  <r>
    <x v="0"/>
    <x v="2"/>
    <x v="22"/>
    <n v="6"/>
    <x v="2"/>
    <x v="7"/>
    <x v="7"/>
    <s v="PBADANS_LDCS3.2"/>
    <x v="211"/>
    <n v="0.375"/>
    <s v="Creates a solo that illustrates a departure from a research question"/>
    <x v="6"/>
    <x v="0"/>
    <s v="BA - Choreography 3 solo8. Graduation assignmentProduct"/>
    <n v="60"/>
    <n v="8.5714285714285712"/>
    <n v="0.51428571428571435"/>
    <s v="Teacher and external jury"/>
  </r>
  <r>
    <x v="0"/>
    <x v="2"/>
    <x v="22"/>
    <n v="6"/>
    <x v="2"/>
    <x v="7"/>
    <x v="7"/>
    <s v="PBADANS_LDCS3.3"/>
    <x v="196"/>
    <n v="0.375"/>
    <s v="Utilises relevant compositional and choreographic devices to communicate artistic objective"/>
    <x v="6"/>
    <x v="0"/>
    <s v="BA - Choreography 3 solo8. Graduation assignmentProduct"/>
    <n v="60"/>
    <n v="8.5714285714285712"/>
    <n v="0.51428571428571435"/>
    <s v="Teacher and external jury"/>
  </r>
  <r>
    <x v="0"/>
    <x v="2"/>
    <x v="22"/>
    <n v="6"/>
    <x v="2"/>
    <x v="7"/>
    <x v="7"/>
    <s v="PBADANS_LDCS3.4"/>
    <x v="212"/>
    <n v="0.375"/>
    <s v="Makes connections with an audience through own performativity"/>
    <x v="6"/>
    <x v="0"/>
    <s v="BA - Choreography 3 solo8. Graduation assignmentProduct"/>
    <n v="60"/>
    <n v="8.5714285714285712"/>
    <n v="0.51428571428571435"/>
    <s v="Teacher and external jury"/>
  </r>
  <r>
    <x v="0"/>
    <x v="2"/>
    <x v="22"/>
    <n v="6"/>
    <x v="2"/>
    <x v="7"/>
    <x v="7"/>
    <s v="PBADANS_LDCS3.5"/>
    <x v="213"/>
    <n v="0.375"/>
    <s v="Communicates choreographic intent through artistic expression and performativity"/>
    <x v="6"/>
    <x v="0"/>
    <s v="BA - Choreography 3 solo8. Graduation assignmentProduct"/>
    <n v="60"/>
    <n v="8.5714285714285712"/>
    <n v="0.51428571428571435"/>
    <s v="Teacher and external jury"/>
  </r>
  <r>
    <x v="0"/>
    <x v="2"/>
    <x v="22"/>
    <n v="6"/>
    <x v="2"/>
    <x v="7"/>
    <x v="7"/>
    <s v="PBADANS_LDCS3.6"/>
    <x v="197"/>
    <n v="0.375"/>
    <s v="Writes a self-reflection that articulates the main characteristics of own artistic voice"/>
    <x v="6"/>
    <x v="0"/>
    <s v="BA - Choreography 3 solo8. Graduation assignmentProduct"/>
    <n v="60"/>
    <n v="8.5714285714285712"/>
    <n v="0.51428571428571435"/>
    <s v="Teacher and external jury"/>
  </r>
  <r>
    <x v="0"/>
    <x v="2"/>
    <x v="22"/>
    <n v="6"/>
    <x v="2"/>
    <x v="7"/>
    <x v="7"/>
    <s v="PBADANS_LDCS3.7"/>
    <x v="198"/>
    <n v="0.375"/>
    <s v="Identifies and challenges personal movement and choreographic interests"/>
    <x v="6"/>
    <x v="0"/>
    <s v="BA - Choreography 3 solo8. Graduation assignmentProduct"/>
    <n v="60"/>
    <n v="8.5714285714285712"/>
    <n v="0.51428571428571435"/>
    <s v="Teacher and external jury"/>
  </r>
  <r>
    <x v="0"/>
    <x v="2"/>
    <x v="22"/>
    <n v="6"/>
    <x v="2"/>
    <x v="7"/>
    <x v="7"/>
    <s v="PBADANS_LDCS3.8"/>
    <x v="214"/>
    <n v="0.375"/>
    <s v="Throughout process, demonstrates an investment in movement investigation"/>
    <x v="6"/>
    <x v="1"/>
    <s v="BA - Choreography 3 solo8. Graduation assignmentPermanent"/>
    <n v="40"/>
    <n v="4.4444444444444446"/>
    <n v="0.26666666666666666"/>
    <s v="Teacher"/>
  </r>
  <r>
    <x v="0"/>
    <x v="2"/>
    <x v="22"/>
    <n v="6"/>
    <x v="2"/>
    <x v="6"/>
    <x v="6"/>
    <s v="PBADANS_LDCS3.9"/>
    <x v="215"/>
    <n v="0.375"/>
    <s v="Effectively collaborates with an artist of another discipline"/>
    <x v="6"/>
    <x v="1"/>
    <s v="BA - Choreography 3 solo8. Graduation assignmentPermanent"/>
    <n v="40"/>
    <n v="4.4444444444444446"/>
    <n v="0.26666666666666666"/>
    <s v="Teacher"/>
  </r>
  <r>
    <x v="0"/>
    <x v="2"/>
    <x v="22"/>
    <n v="6"/>
    <x v="3"/>
    <x v="9"/>
    <x v="9"/>
    <s v="PBADANS_LDCS3.10"/>
    <x v="216"/>
    <n v="0.375"/>
    <s v="Can enter constructive dialogue about own creation from an artistic and production perspective"/>
    <x v="6"/>
    <x v="1"/>
    <s v="BA - Choreography 3 solo8. Graduation assignmentPermanent"/>
    <n v="40"/>
    <n v="4.4444444444444446"/>
    <n v="0.26666666666666666"/>
    <s v="Teacher"/>
  </r>
  <r>
    <x v="0"/>
    <x v="2"/>
    <x v="22"/>
    <n v="6"/>
    <x v="3"/>
    <x v="9"/>
    <x v="9"/>
    <s v="PBADANS_LDCS3.11"/>
    <x v="202"/>
    <n v="0.375"/>
    <s v="Continually critically reflects on own creation"/>
    <x v="6"/>
    <x v="1"/>
    <s v="BA - Choreography 3 solo8. Graduation assignmentPermanent"/>
    <n v="40"/>
    <n v="4.4444444444444446"/>
    <n v="0.26666666666666666"/>
    <s v="Self and teacher"/>
  </r>
  <r>
    <x v="0"/>
    <x v="2"/>
    <x v="22"/>
    <n v="6"/>
    <x v="3"/>
    <x v="9"/>
    <x v="9"/>
    <s v="PBADANS_LDCS3.12"/>
    <x v="202"/>
    <n v="0.375"/>
    <s v="Articulates with clarity personal analysis and decision making throughout process"/>
    <x v="6"/>
    <x v="1"/>
    <s v="BA - Choreography 3 solo8. Graduation assignmentPermanent"/>
    <n v="40"/>
    <n v="4.4444444444444446"/>
    <n v="0.26666666666666666"/>
    <s v="Teacher"/>
  </r>
  <r>
    <x v="0"/>
    <x v="2"/>
    <x v="22"/>
    <n v="6"/>
    <x v="1"/>
    <x v="11"/>
    <x v="11"/>
    <s v="PBADANS_LDCS3.13"/>
    <x v="217"/>
    <n v="0.375"/>
    <s v="Works collectively to coordinate the logistics of a complex process to attain a shared result that encompasses personal and group vision"/>
    <x v="6"/>
    <x v="1"/>
    <s v="BA - Choreography 3 solo8. Graduation assignmentPermanent"/>
    <n v="40"/>
    <n v="4.4444444444444446"/>
    <n v="0.26666666666666666"/>
    <s v="Self and teacher"/>
  </r>
  <r>
    <x v="0"/>
    <x v="2"/>
    <x v="22"/>
    <n v="6"/>
    <x v="1"/>
    <x v="11"/>
    <x v="11"/>
    <s v="PBADANS_LDCS3.14"/>
    <x v="218"/>
    <n v="0.375"/>
    <s v="Demonstrates the capacity to effectively manage a process to reach artistic ambition"/>
    <x v="6"/>
    <x v="1"/>
    <s v="BA - Choreography 3 solo8. Graduation assignmentPermanent"/>
    <n v="40"/>
    <n v="4.4444444444444446"/>
    <n v="0.26666666666666666"/>
    <s v="Self and teacher"/>
  </r>
  <r>
    <x v="0"/>
    <x v="2"/>
    <x v="22"/>
    <n v="6"/>
    <x v="1"/>
    <x v="3"/>
    <x v="3"/>
    <s v="PBADANS_LDCS3.15"/>
    <x v="219"/>
    <n v="0.375"/>
    <s v="Utilises relevant social and communication skills to develop work collaboratively"/>
    <x v="6"/>
    <x v="1"/>
    <s v="BA - Choreography 3 solo8. Graduation assignmentPermanent"/>
    <n v="40"/>
    <n v="4.4444444444444446"/>
    <n v="0.26666666666666666"/>
    <s v="Teacher"/>
  </r>
  <r>
    <x v="0"/>
    <x v="2"/>
    <x v="22"/>
    <n v="6"/>
    <x v="1"/>
    <x v="4"/>
    <x v="4"/>
    <s v="PBADANS_LDCS3.16"/>
    <x v="220"/>
    <n v="0.375"/>
    <s v="Utilising a range of feedback methodologies, engages in constructive dialogue with peers and tutors concerning artistic creations"/>
    <x v="6"/>
    <x v="1"/>
    <s v="BA - Choreography 3 solo8. Graduation assignmentPermanent"/>
    <n v="40"/>
    <n v="4.4444444444444446"/>
    <n v="0.26666666666666666"/>
    <s v="Self and teacher"/>
  </r>
  <r>
    <x v="0"/>
    <x v="2"/>
    <x v="23"/>
    <n v="6"/>
    <x v="3"/>
    <x v="8"/>
    <x v="8"/>
    <s v="PBADANS_LDP3.1"/>
    <x v="221"/>
    <n v="0.54545454545454541"/>
    <s v="Articulates critical reflection on own artistic practice within a broader historical and contemporary artistic context"/>
    <x v="6"/>
    <x v="0"/>
    <s v="BA - Portfolio 3/Research paper8. Graduation assignmentProduct"/>
    <n v="80"/>
    <n v="13.333333333333334"/>
    <n v="0.8"/>
    <s v="Teacher and external jury"/>
  </r>
  <r>
    <x v="0"/>
    <x v="2"/>
    <x v="23"/>
    <n v="6"/>
    <x v="3"/>
    <x v="9"/>
    <x v="9"/>
    <s v="PBADANS_LDP3.2"/>
    <x v="222"/>
    <n v="0.54545454545454541"/>
    <s v="Defines and articulates own research in spoken and written word"/>
    <x v="6"/>
    <x v="0"/>
    <s v="BA - Portfolio 3/Research paper8. Graduation assignmentProduct"/>
    <n v="80"/>
    <n v="13.333333333333334"/>
    <n v="0.8"/>
    <s v="Teacher and external jury"/>
  </r>
  <r>
    <x v="0"/>
    <x v="2"/>
    <x v="23"/>
    <n v="6"/>
    <x v="3"/>
    <x v="9"/>
    <x v="9"/>
    <s v="PBADANS_LDP3.3"/>
    <x v="222"/>
    <n v="0.54545454545454541"/>
    <s v="Explores own research through both theoretical and artistic processes"/>
    <x v="6"/>
    <x v="0"/>
    <s v="BA - Portfolio 3/Research paper8. Graduation assignmentProduct"/>
    <n v="80"/>
    <n v="13.333333333333334"/>
    <n v="0.8"/>
    <s v="Teacher and external jury"/>
  </r>
  <r>
    <x v="0"/>
    <x v="2"/>
    <x v="23"/>
    <n v="6"/>
    <x v="3"/>
    <x v="10"/>
    <x v="10"/>
    <s v="PBADANS_LDP3.4"/>
    <x v="223"/>
    <n v="0.54545454545454541"/>
    <s v="Utilises correct use of citation and bibliographical referencing"/>
    <x v="6"/>
    <x v="0"/>
    <s v="BA - Portfolio 3/Research paper8. Graduation assignmentProduct"/>
    <n v="80"/>
    <n v="13.333333333333334"/>
    <n v="0.8"/>
    <s v="Teacher and external jury"/>
  </r>
  <r>
    <x v="0"/>
    <x v="2"/>
    <x v="23"/>
    <n v="6"/>
    <x v="3"/>
    <x v="10"/>
    <x v="10"/>
    <s v="PBADANS_LDP3.5"/>
    <x v="224"/>
    <n v="0.54545454545454541"/>
    <s v="Can write a clear and well structured text about own research"/>
    <x v="6"/>
    <x v="0"/>
    <s v="BA - Portfolio 3/Research paper8. Graduation assignmentProduct"/>
    <n v="80"/>
    <n v="13.333333333333334"/>
    <n v="0.8"/>
    <s v="Teacher and external jury"/>
  </r>
  <r>
    <x v="0"/>
    <x v="2"/>
    <x v="23"/>
    <n v="6"/>
    <x v="3"/>
    <x v="10"/>
    <x v="10"/>
    <s v="PBADANS_LDP3.6"/>
    <x v="225"/>
    <n v="0.54545454545454541"/>
    <s v="Demonstrates verbal and written articulacy in communicating own ideas "/>
    <x v="6"/>
    <x v="0"/>
    <s v="BA - Portfolio 3/Research paper8. Graduation assignmentProduct"/>
    <n v="80"/>
    <n v="13.333333333333334"/>
    <n v="0.8"/>
    <s v="Teacher and external jury"/>
  </r>
  <r>
    <x v="0"/>
    <x v="2"/>
    <x v="23"/>
    <n v="6"/>
    <x v="3"/>
    <x v="10"/>
    <x v="10"/>
    <s v="PBADANS_LDP3.7"/>
    <x v="158"/>
    <n v="0.54545454545454541"/>
    <s v="Stimulates and contributes to a critical and constructive dialogue with peers about artistic research"/>
    <x v="6"/>
    <x v="1"/>
    <s v="BA - Portfolio 3/Research paper8. Graduation assignmentPermanent"/>
    <n v="20"/>
    <n v="4"/>
    <n v="0.24"/>
    <s v="Self and teacher"/>
  </r>
  <r>
    <x v="0"/>
    <x v="2"/>
    <x v="23"/>
    <n v="6"/>
    <x v="3"/>
    <x v="10"/>
    <x v="10"/>
    <s v="PBADANS_LDP3.8"/>
    <x v="226"/>
    <n v="0.54545454545454541"/>
    <s v="Clearly communicates area of research and methods of research in a structured way among peers"/>
    <x v="6"/>
    <x v="1"/>
    <s v="BA - Portfolio 3/Research paper8. Graduation assignmentPermanent"/>
    <n v="20"/>
    <n v="4"/>
    <n v="0.24"/>
    <s v="Self and teacher"/>
  </r>
  <r>
    <x v="0"/>
    <x v="2"/>
    <x v="23"/>
    <n v="6"/>
    <x v="1"/>
    <x v="11"/>
    <x v="11"/>
    <s v="PBADANS_LDP3.9"/>
    <x v="227"/>
    <n v="0.54545454545454541"/>
    <s v="Demonstrates self-management and entrepreneurial skills to sustain and develop current and future work "/>
    <x v="6"/>
    <x v="1"/>
    <s v="BA - Portfolio 3/Research paper8. Graduation assignmentPermanent"/>
    <n v="20"/>
    <n v="4"/>
    <n v="0.24"/>
    <s v="Self and teacher"/>
  </r>
  <r>
    <x v="0"/>
    <x v="2"/>
    <x v="23"/>
    <n v="6"/>
    <x v="1"/>
    <x v="11"/>
    <x v="11"/>
    <s v="PBADANS_LDP3.10"/>
    <x v="228"/>
    <n v="0.54545454545454541"/>
    <s v="Demonstrates the capacity to manage an extended timeline to achieve an end product "/>
    <x v="6"/>
    <x v="1"/>
    <s v="BA - Portfolio 3/Research paper8. Graduation assignmentPermanent"/>
    <n v="20"/>
    <n v="4"/>
    <n v="0.24"/>
    <s v="Self and teacher"/>
  </r>
  <r>
    <x v="0"/>
    <x v="2"/>
    <x v="23"/>
    <n v="6"/>
    <x v="1"/>
    <x v="4"/>
    <x v="4"/>
    <s v="PBADANS_LDP3.11"/>
    <x v="229"/>
    <n v="0.54545454545454541"/>
    <s v="Engages in constructive dialogue with peers and tutors concerning research interests"/>
    <x v="6"/>
    <x v="1"/>
    <s v="BA - Portfolio 3/Research paper8. Graduation assignmentPermanent"/>
    <n v="20"/>
    <n v="4"/>
    <n v="0.24"/>
    <s v="Self and teacher"/>
  </r>
  <r>
    <x v="0"/>
    <x v="2"/>
    <x v="24"/>
    <n v="3"/>
    <x v="0"/>
    <x v="0"/>
    <x v="0"/>
    <s v="PBADANS_LDOCS.1"/>
    <x v="230"/>
    <n v="0.3"/>
    <s v="Demonstrates embodiment of required physicality"/>
    <x v="7"/>
    <x v="0"/>
    <s v="BA optional courses - internship7. InternshipProduct"/>
    <n v="80"/>
    <n v="8.8888888888888893"/>
    <n v="0.26666666666666666"/>
    <s v="External jury"/>
  </r>
  <r>
    <x v="0"/>
    <x v="2"/>
    <x v="24"/>
    <n v="3"/>
    <x v="0"/>
    <x v="0"/>
    <x v="0"/>
    <s v="PBADANS_LDOCS.2"/>
    <x v="230"/>
    <n v="0.3"/>
    <s v="Applies artistic knowledge, skills and attitudes required to meet the quality standards of the internship provider"/>
    <x v="7"/>
    <x v="0"/>
    <s v="BA optional courses - internship7. InternshipProduct"/>
    <n v="80"/>
    <n v="8.8888888888888893"/>
    <n v="0.26666666666666666"/>
    <s v="External jury"/>
  </r>
  <r>
    <x v="0"/>
    <x v="2"/>
    <x v="24"/>
    <n v="3"/>
    <x v="2"/>
    <x v="5"/>
    <x v="5"/>
    <s v="PBADANS_LDOCS.3"/>
    <x v="231"/>
    <n v="0.3"/>
    <s v="Presents work in resonance with the form and content of the intended work"/>
    <x v="7"/>
    <x v="0"/>
    <s v="BA optional courses - internship7. InternshipProduct"/>
    <n v="80"/>
    <n v="8.8888888888888893"/>
    <n v="0.26666666666666666"/>
    <s v="External jury"/>
  </r>
  <r>
    <x v="0"/>
    <x v="2"/>
    <x v="24"/>
    <n v="3"/>
    <x v="2"/>
    <x v="5"/>
    <x v="5"/>
    <s v="PBADANS_LDOCS.4"/>
    <x v="232"/>
    <n v="0.3"/>
    <s v="Analyses required skills for the given environment and flexibly adapts own skills where relevant"/>
    <x v="7"/>
    <x v="0"/>
    <s v="BA optional courses - internship7. InternshipProduct"/>
    <n v="80"/>
    <n v="8.8888888888888893"/>
    <n v="0.26666666666666666"/>
    <s v="External jury"/>
  </r>
  <r>
    <x v="0"/>
    <x v="2"/>
    <x v="24"/>
    <n v="3"/>
    <x v="2"/>
    <x v="5"/>
    <x v="5"/>
    <s v="PBADANS_LDOCS.5"/>
    <x v="233"/>
    <n v="0.3"/>
    <s v="Investigates own dance vocabulary to contribute to a process"/>
    <x v="7"/>
    <x v="0"/>
    <s v="BA optional courses - internship7. InternshipProduct"/>
    <n v="80"/>
    <n v="8.8888888888888893"/>
    <n v="0.26666666666666666"/>
    <s v="External jury"/>
  </r>
  <r>
    <x v="0"/>
    <x v="2"/>
    <x v="24"/>
    <n v="3"/>
    <x v="3"/>
    <x v="9"/>
    <x v="9"/>
    <s v="PBADANS_LDOCS.6"/>
    <x v="234"/>
    <n v="0.3"/>
    <s v="Demonstrates self-reflection of practice in a written report that gives insight of understanding of own potential"/>
    <x v="1"/>
    <x v="0"/>
    <s v="BA optional courses - internship3. Reflection Product"/>
    <n v="20"/>
    <n v="20"/>
    <n v="0.6"/>
    <s v="Self and teacher"/>
  </r>
  <r>
    <x v="0"/>
    <x v="2"/>
    <x v="24"/>
    <n v="3"/>
    <x v="1"/>
    <x v="11"/>
    <x v="11"/>
    <s v="PBADANS_LDOCS.7"/>
    <x v="235"/>
    <n v="0.3"/>
    <s v="Is proactive and flexible in organising internship"/>
    <x v="7"/>
    <x v="0"/>
    <s v="BA optional courses - internship7. InternshipProduct"/>
    <n v="80"/>
    <n v="8.8888888888888893"/>
    <n v="0.26666666666666666"/>
    <s v="Self and teacher"/>
  </r>
  <r>
    <x v="0"/>
    <x v="2"/>
    <x v="24"/>
    <n v="3"/>
    <x v="1"/>
    <x v="11"/>
    <x v="11"/>
    <s v="PBADANS_LDOCS.8"/>
    <x v="235"/>
    <n v="0.3"/>
    <s v="Takes responsibility of own schedule in relation to rest of programme and tasks required"/>
    <x v="7"/>
    <x v="0"/>
    <s v="BA optional courses - internship7. InternshipProduct"/>
    <n v="80"/>
    <n v="8.8888888888888893"/>
    <n v="0.26666666666666666"/>
    <s v="Self and teacher"/>
  </r>
  <r>
    <x v="0"/>
    <x v="2"/>
    <x v="24"/>
    <n v="3"/>
    <x v="1"/>
    <x v="3"/>
    <x v="3"/>
    <s v="PBADANS_LDOCS.9"/>
    <x v="236"/>
    <n v="0.3"/>
    <s v="Demonstrates social and communication skills in a collaborative setting that supports and contributes to the process"/>
    <x v="7"/>
    <x v="0"/>
    <s v="BA optional courses - internship7. InternshipProduct"/>
    <n v="80"/>
    <n v="8.8888888888888893"/>
    <n v="0.26666666666666666"/>
    <s v="Self and teacher"/>
  </r>
  <r>
    <x v="0"/>
    <x v="2"/>
    <x v="24"/>
    <n v="3"/>
    <x v="1"/>
    <x v="3"/>
    <x v="3"/>
    <s v="PBADANS_LDOCS.10"/>
    <x v="237"/>
    <n v="0.3"/>
    <s v="Demonstrates a respectful and motivated attitude throughout artistic process with all parties involved"/>
    <x v="7"/>
    <x v="0"/>
    <s v="BA optional courses - internship7. InternshipProduct"/>
    <n v="80"/>
    <n v="8.8888888888888893"/>
    <n v="0.26666666666666666"/>
    <s v="Self and teacher"/>
  </r>
  <r>
    <x v="0"/>
    <x v="1"/>
    <x v="25"/>
    <n v="3"/>
    <x v="0"/>
    <x v="0"/>
    <x v="0"/>
    <s v="PBADANS_LDOCP.1"/>
    <x v="238"/>
    <n v="0.33333333333333331"/>
    <s v="Demonstrates embodiment of required physicality that challenges potential"/>
    <x v="4"/>
    <x v="0"/>
    <s v="BA optional courses - project5. Project Product"/>
    <n v="80"/>
    <n v="10"/>
    <n v="0.3"/>
    <s v="Internal jury"/>
  </r>
  <r>
    <x v="0"/>
    <x v="1"/>
    <x v="25"/>
    <n v="3"/>
    <x v="2"/>
    <x v="7"/>
    <x v="7"/>
    <s v="PBADANS_LDOCP.2"/>
    <x v="239"/>
    <n v="0.33333333333333331"/>
    <s v="Presents work in resonance with the requirements of the project"/>
    <x v="4"/>
    <x v="0"/>
    <s v="BA optional courses - project5. Project Product"/>
    <n v="80"/>
    <n v="10"/>
    <n v="0.3"/>
    <s v="Internal jury"/>
  </r>
  <r>
    <x v="0"/>
    <x v="1"/>
    <x v="25"/>
    <n v="3"/>
    <x v="2"/>
    <x v="7"/>
    <x v="7"/>
    <s v="PBADANS_LDOCP.3"/>
    <x v="240"/>
    <n v="0.33333333333333331"/>
    <s v="Demonstrates personal investment of skills that drives the project to explore new territories"/>
    <x v="4"/>
    <x v="0"/>
    <s v="BA optional courses - project5. Project Product"/>
    <n v="80"/>
    <n v="10"/>
    <n v="0.3"/>
    <s v="Self and teacher"/>
  </r>
  <r>
    <x v="0"/>
    <x v="1"/>
    <x v="25"/>
    <n v="3"/>
    <x v="2"/>
    <x v="7"/>
    <x v="7"/>
    <s v="PBADANS_LDOCP.4"/>
    <x v="241"/>
    <n v="0.33333333333333331"/>
    <s v="Investigates and challenges own dance vocabulary in relation to the needs of the project and working environment"/>
    <x v="4"/>
    <x v="0"/>
    <s v="BA optional courses - project5. Project Product"/>
    <n v="80"/>
    <n v="10"/>
    <n v="0.3"/>
    <s v="Self and teacher"/>
  </r>
  <r>
    <x v="0"/>
    <x v="1"/>
    <x v="25"/>
    <n v="3"/>
    <x v="3"/>
    <x v="9"/>
    <x v="9"/>
    <s v="PBADANS_LDOCP.5"/>
    <x v="234"/>
    <n v="0.33333333333333331"/>
    <s v="Demonstrates self-reflection of practice in a written report that gives insight of understanding of own potential"/>
    <x v="1"/>
    <x v="0"/>
    <s v="BA optional courses - project3. Reflection Product"/>
    <n v="20"/>
    <n v="20"/>
    <n v="0.6"/>
    <s v="Internal jury"/>
  </r>
  <r>
    <x v="0"/>
    <x v="1"/>
    <x v="25"/>
    <n v="3"/>
    <x v="1"/>
    <x v="11"/>
    <x v="11"/>
    <s v="PBADANS_LDOCP.6"/>
    <x v="242"/>
    <n v="0.33333333333333331"/>
    <s v="Is proactive and flexible in organising project"/>
    <x v="4"/>
    <x v="0"/>
    <s v="BA optional courses - project5. Project Product"/>
    <n v="80"/>
    <n v="10"/>
    <n v="0.3"/>
    <s v="Self and teacher"/>
  </r>
  <r>
    <x v="0"/>
    <x v="1"/>
    <x v="25"/>
    <n v="3"/>
    <x v="1"/>
    <x v="11"/>
    <x v="11"/>
    <s v="PBADANS_LDOCP.7"/>
    <x v="242"/>
    <n v="0.33333333333333331"/>
    <s v="Takes responsibility of own schedule in relation to rest of programme and tasks required"/>
    <x v="4"/>
    <x v="0"/>
    <s v="BA optional courses - project5. Project Product"/>
    <n v="80"/>
    <n v="10"/>
    <n v="0.3"/>
    <s v="Self and teacher"/>
  </r>
  <r>
    <x v="0"/>
    <x v="1"/>
    <x v="25"/>
    <n v="3"/>
    <x v="1"/>
    <x v="3"/>
    <x v="3"/>
    <s v="PBADANS_LDOCP.8"/>
    <x v="243"/>
    <n v="0.33333333333333331"/>
    <s v="Demonstrates social and communication skills that supports and contributes to the project"/>
    <x v="4"/>
    <x v="0"/>
    <s v="BA optional courses - project5. Project Product"/>
    <n v="80"/>
    <n v="10"/>
    <n v="0.3"/>
    <s v="Self and teacher"/>
  </r>
  <r>
    <x v="0"/>
    <x v="1"/>
    <x v="25"/>
    <n v="3"/>
    <x v="1"/>
    <x v="3"/>
    <x v="3"/>
    <s v="PBADANS_LDOCP.9"/>
    <x v="237"/>
    <n v="0.33333333333333331"/>
    <s v="Demonstrates a respectful and motivated attitude throughout artistic process with all parties involved"/>
    <x v="4"/>
    <x v="0"/>
    <s v="BA optional courses - project5. Project Product"/>
    <n v="80"/>
    <n v="10"/>
    <n v="0.3"/>
    <s v="Self and teache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28F0C67-ABD1-1647-AD28-338A9D23D38E}" name="PivotTable2"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A40:E68" firstHeaderRow="1" firstDataRow="2" firstDataCol="1"/>
  <pivotFields count="18">
    <pivotField showAll="0">
      <items count="2">
        <item x="0"/>
        <item t="default"/>
      </items>
    </pivotField>
    <pivotField axis="axisCol" showAll="0">
      <items count="4">
        <item x="0"/>
        <item x="1"/>
        <item x="2"/>
        <item t="default"/>
      </items>
    </pivotField>
    <pivotField axis="axisRow" showAll="0">
      <items count="28">
        <item x="21"/>
        <item x="22"/>
        <item x="1"/>
        <item x="10"/>
        <item x="19"/>
        <item x="3"/>
        <item x="12"/>
        <item x="7"/>
        <item x="16"/>
        <item x="0"/>
        <item x="9"/>
        <item x="18"/>
        <item x="5"/>
        <item x="14"/>
        <item x="4"/>
        <item x="13"/>
        <item x="6"/>
        <item x="15"/>
        <item x="8"/>
        <item x="17"/>
        <item x="23"/>
        <item x="2"/>
        <item x="11"/>
        <item x="20"/>
        <item x="24"/>
        <item x="25"/>
        <item m="1" x="2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s>
  <rowFields count="1">
    <field x="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1"/>
  </colFields>
  <colItems count="4">
    <i>
      <x/>
    </i>
    <i>
      <x v="1"/>
    </i>
    <i>
      <x v="2"/>
    </i>
    <i t="grand">
      <x/>
    </i>
  </colItems>
  <dataFields count="1">
    <dataField name="Sum of Weight including assessment" fld="16" baseField="0" baseItem="0"/>
  </dataFields>
  <chartFormats count="82">
    <chartFormat chart="1" format="0" series="1">
      <pivotArea type="data" outline="0" fieldPosition="0">
        <references count="2">
          <reference field="4294967294" count="1" selected="0">
            <x v="0"/>
          </reference>
          <reference field="1" count="1" selected="0">
            <x v="0"/>
          </reference>
        </references>
      </pivotArea>
    </chartFormat>
    <chartFormat chart="1" format="1" series="1">
      <pivotArea type="data" outline="0" fieldPosition="0">
        <references count="2">
          <reference field="4294967294" count="1" selected="0">
            <x v="0"/>
          </reference>
          <reference field="1" count="1" selected="0">
            <x v="1"/>
          </reference>
        </references>
      </pivotArea>
    </chartFormat>
    <chartFormat chart="1" format="2" series="1">
      <pivotArea type="data" outline="0" fieldPosition="0">
        <references count="2">
          <reference field="4294967294" count="1" selected="0">
            <x v="0"/>
          </reference>
          <reference field="1" count="1" selected="0">
            <x v="2"/>
          </reference>
        </references>
      </pivotArea>
    </chartFormat>
    <chartFormat chart="1" format="3" series="1">
      <pivotArea type="data" outline="0" fieldPosition="0">
        <references count="1">
          <reference field="4294967294" count="1" selected="0">
            <x v="0"/>
          </reference>
        </references>
      </pivotArea>
    </chartFormat>
    <chartFormat chart="1" format="4">
      <pivotArea type="data" outline="0" fieldPosition="0">
        <references count="3">
          <reference field="4294967294" count="1" selected="0">
            <x v="0"/>
          </reference>
          <reference field="1" count="1" selected="0">
            <x v="0"/>
          </reference>
          <reference field="2" count="1" selected="0">
            <x v="0"/>
          </reference>
        </references>
      </pivotArea>
    </chartFormat>
    <chartFormat chart="1" format="5">
      <pivotArea type="data" outline="0" fieldPosition="0">
        <references count="3">
          <reference field="4294967294" count="1" selected="0">
            <x v="0"/>
          </reference>
          <reference field="1" count="1" selected="0">
            <x v="0"/>
          </reference>
          <reference field="2" count="1" selected="0">
            <x v="1"/>
          </reference>
        </references>
      </pivotArea>
    </chartFormat>
    <chartFormat chart="1" format="6">
      <pivotArea type="data" outline="0" fieldPosition="0">
        <references count="3">
          <reference field="4294967294" count="1" selected="0">
            <x v="0"/>
          </reference>
          <reference field="1" count="1" selected="0">
            <x v="0"/>
          </reference>
          <reference field="2" count="1" selected="0">
            <x v="2"/>
          </reference>
        </references>
      </pivotArea>
    </chartFormat>
    <chartFormat chart="1" format="7">
      <pivotArea type="data" outline="0" fieldPosition="0">
        <references count="3">
          <reference field="4294967294" count="1" selected="0">
            <x v="0"/>
          </reference>
          <reference field="1" count="1" selected="0">
            <x v="0"/>
          </reference>
          <reference field="2" count="1" selected="0">
            <x v="3"/>
          </reference>
        </references>
      </pivotArea>
    </chartFormat>
    <chartFormat chart="1" format="8">
      <pivotArea type="data" outline="0" fieldPosition="0">
        <references count="3">
          <reference field="4294967294" count="1" selected="0">
            <x v="0"/>
          </reference>
          <reference field="1" count="1" selected="0">
            <x v="0"/>
          </reference>
          <reference field="2" count="1" selected="0">
            <x v="4"/>
          </reference>
        </references>
      </pivotArea>
    </chartFormat>
    <chartFormat chart="1" format="9">
      <pivotArea type="data" outline="0" fieldPosition="0">
        <references count="3">
          <reference field="4294967294" count="1" selected="0">
            <x v="0"/>
          </reference>
          <reference field="1" count="1" selected="0">
            <x v="0"/>
          </reference>
          <reference field="2" count="1" selected="0">
            <x v="5"/>
          </reference>
        </references>
      </pivotArea>
    </chartFormat>
    <chartFormat chart="1" format="10">
      <pivotArea type="data" outline="0" fieldPosition="0">
        <references count="3">
          <reference field="4294967294" count="1" selected="0">
            <x v="0"/>
          </reference>
          <reference field="1" count="1" selected="0">
            <x v="0"/>
          </reference>
          <reference field="2" count="1" selected="0">
            <x v="6"/>
          </reference>
        </references>
      </pivotArea>
    </chartFormat>
    <chartFormat chart="1" format="11">
      <pivotArea type="data" outline="0" fieldPosition="0">
        <references count="3">
          <reference field="4294967294" count="1" selected="0">
            <x v="0"/>
          </reference>
          <reference field="1" count="1" selected="0">
            <x v="0"/>
          </reference>
          <reference field="2" count="1" selected="0">
            <x v="7"/>
          </reference>
        </references>
      </pivotArea>
    </chartFormat>
    <chartFormat chart="1" format="12">
      <pivotArea type="data" outline="0" fieldPosition="0">
        <references count="3">
          <reference field="4294967294" count="1" selected="0">
            <x v="0"/>
          </reference>
          <reference field="1" count="1" selected="0">
            <x v="0"/>
          </reference>
          <reference field="2" count="1" selected="0">
            <x v="8"/>
          </reference>
        </references>
      </pivotArea>
    </chartFormat>
    <chartFormat chart="1" format="13">
      <pivotArea type="data" outline="0" fieldPosition="0">
        <references count="3">
          <reference field="4294967294" count="1" selected="0">
            <x v="0"/>
          </reference>
          <reference field="1" count="1" selected="0">
            <x v="0"/>
          </reference>
          <reference field="2" count="1" selected="0">
            <x v="9"/>
          </reference>
        </references>
      </pivotArea>
    </chartFormat>
    <chartFormat chart="1" format="14">
      <pivotArea type="data" outline="0" fieldPosition="0">
        <references count="3">
          <reference field="4294967294" count="1" selected="0">
            <x v="0"/>
          </reference>
          <reference field="1" count="1" selected="0">
            <x v="0"/>
          </reference>
          <reference field="2" count="1" selected="0">
            <x v="10"/>
          </reference>
        </references>
      </pivotArea>
    </chartFormat>
    <chartFormat chart="1" format="15">
      <pivotArea type="data" outline="0" fieldPosition="0">
        <references count="3">
          <reference field="4294967294" count="1" selected="0">
            <x v="0"/>
          </reference>
          <reference field="1" count="1" selected="0">
            <x v="0"/>
          </reference>
          <reference field="2" count="1" selected="0">
            <x v="11"/>
          </reference>
        </references>
      </pivotArea>
    </chartFormat>
    <chartFormat chart="1" format="16">
      <pivotArea type="data" outline="0" fieldPosition="0">
        <references count="3">
          <reference field="4294967294" count="1" selected="0">
            <x v="0"/>
          </reference>
          <reference field="1" count="1" selected="0">
            <x v="0"/>
          </reference>
          <reference field="2" count="1" selected="0">
            <x v="12"/>
          </reference>
        </references>
      </pivotArea>
    </chartFormat>
    <chartFormat chart="1" format="17">
      <pivotArea type="data" outline="0" fieldPosition="0">
        <references count="3">
          <reference field="4294967294" count="1" selected="0">
            <x v="0"/>
          </reference>
          <reference field="1" count="1" selected="0">
            <x v="0"/>
          </reference>
          <reference field="2" count="1" selected="0">
            <x v="13"/>
          </reference>
        </references>
      </pivotArea>
    </chartFormat>
    <chartFormat chart="1" format="18">
      <pivotArea type="data" outline="0" fieldPosition="0">
        <references count="3">
          <reference field="4294967294" count="1" selected="0">
            <x v="0"/>
          </reference>
          <reference field="1" count="1" selected="0">
            <x v="0"/>
          </reference>
          <reference field="2" count="1" selected="0">
            <x v="14"/>
          </reference>
        </references>
      </pivotArea>
    </chartFormat>
    <chartFormat chart="1" format="19">
      <pivotArea type="data" outline="0" fieldPosition="0">
        <references count="3">
          <reference field="4294967294" count="1" selected="0">
            <x v="0"/>
          </reference>
          <reference field="1" count="1" selected="0">
            <x v="0"/>
          </reference>
          <reference field="2" count="1" selected="0">
            <x v="15"/>
          </reference>
        </references>
      </pivotArea>
    </chartFormat>
    <chartFormat chart="1" format="20">
      <pivotArea type="data" outline="0" fieldPosition="0">
        <references count="3">
          <reference field="4294967294" count="1" selected="0">
            <x v="0"/>
          </reference>
          <reference field="1" count="1" selected="0">
            <x v="0"/>
          </reference>
          <reference field="2" count="1" selected="0">
            <x v="16"/>
          </reference>
        </references>
      </pivotArea>
    </chartFormat>
    <chartFormat chart="1" format="21">
      <pivotArea type="data" outline="0" fieldPosition="0">
        <references count="3">
          <reference field="4294967294" count="1" selected="0">
            <x v="0"/>
          </reference>
          <reference field="1" count="1" selected="0">
            <x v="0"/>
          </reference>
          <reference field="2" count="1" selected="0">
            <x v="17"/>
          </reference>
        </references>
      </pivotArea>
    </chartFormat>
    <chartFormat chart="1" format="22">
      <pivotArea type="data" outline="0" fieldPosition="0">
        <references count="3">
          <reference field="4294967294" count="1" selected="0">
            <x v="0"/>
          </reference>
          <reference field="1" count="1" selected="0">
            <x v="0"/>
          </reference>
          <reference field="2" count="1" selected="0">
            <x v="18"/>
          </reference>
        </references>
      </pivotArea>
    </chartFormat>
    <chartFormat chart="1" format="23">
      <pivotArea type="data" outline="0" fieldPosition="0">
        <references count="3">
          <reference field="4294967294" count="1" selected="0">
            <x v="0"/>
          </reference>
          <reference field="1" count="1" selected="0">
            <x v="0"/>
          </reference>
          <reference field="2" count="1" selected="0">
            <x v="19"/>
          </reference>
        </references>
      </pivotArea>
    </chartFormat>
    <chartFormat chart="1" format="24">
      <pivotArea type="data" outline="0" fieldPosition="0">
        <references count="3">
          <reference field="4294967294" count="1" selected="0">
            <x v="0"/>
          </reference>
          <reference field="1" count="1" selected="0">
            <x v="0"/>
          </reference>
          <reference field="2" count="1" selected="0">
            <x v="20"/>
          </reference>
        </references>
      </pivotArea>
    </chartFormat>
    <chartFormat chart="1" format="25">
      <pivotArea type="data" outline="0" fieldPosition="0">
        <references count="3">
          <reference field="4294967294" count="1" selected="0">
            <x v="0"/>
          </reference>
          <reference field="1" count="1" selected="0">
            <x v="0"/>
          </reference>
          <reference field="2" count="1" selected="0">
            <x v="21"/>
          </reference>
        </references>
      </pivotArea>
    </chartFormat>
    <chartFormat chart="1" format="26">
      <pivotArea type="data" outline="0" fieldPosition="0">
        <references count="3">
          <reference field="4294967294" count="1" selected="0">
            <x v="0"/>
          </reference>
          <reference field="1" count="1" selected="0">
            <x v="0"/>
          </reference>
          <reference field="2" count="1" selected="0">
            <x v="22"/>
          </reference>
        </references>
      </pivotArea>
    </chartFormat>
    <chartFormat chart="1" format="27">
      <pivotArea type="data" outline="0" fieldPosition="0">
        <references count="3">
          <reference field="4294967294" count="1" selected="0">
            <x v="0"/>
          </reference>
          <reference field="1" count="1" selected="0">
            <x v="0"/>
          </reference>
          <reference field="2" count="1" selected="0">
            <x v="23"/>
          </reference>
        </references>
      </pivotArea>
    </chartFormat>
    <chartFormat chart="1" format="28">
      <pivotArea type="data" outline="0" fieldPosition="0">
        <references count="3">
          <reference field="4294967294" count="1" selected="0">
            <x v="0"/>
          </reference>
          <reference field="1" count="1" selected="0">
            <x v="0"/>
          </reference>
          <reference field="2" count="1" selected="0">
            <x v="24"/>
          </reference>
        </references>
      </pivotArea>
    </chartFormat>
    <chartFormat chart="1" format="29">
      <pivotArea type="data" outline="0" fieldPosition="0">
        <references count="3">
          <reference field="4294967294" count="1" selected="0">
            <x v="0"/>
          </reference>
          <reference field="1" count="1" selected="0">
            <x v="0"/>
          </reference>
          <reference field="2" count="1" selected="0">
            <x v="25"/>
          </reference>
        </references>
      </pivotArea>
    </chartFormat>
    <chartFormat chart="1" format="30">
      <pivotArea type="data" outline="0" fieldPosition="0">
        <references count="3">
          <reference field="4294967294" count="1" selected="0">
            <x v="0"/>
          </reference>
          <reference field="1" count="1" selected="0">
            <x v="1"/>
          </reference>
          <reference field="2" count="1" selected="0">
            <x v="0"/>
          </reference>
        </references>
      </pivotArea>
    </chartFormat>
    <chartFormat chart="1" format="31">
      <pivotArea type="data" outline="0" fieldPosition="0">
        <references count="3">
          <reference field="4294967294" count="1" selected="0">
            <x v="0"/>
          </reference>
          <reference field="1" count="1" selected="0">
            <x v="1"/>
          </reference>
          <reference field="2" count="1" selected="0">
            <x v="1"/>
          </reference>
        </references>
      </pivotArea>
    </chartFormat>
    <chartFormat chart="1" format="32">
      <pivotArea type="data" outline="0" fieldPosition="0">
        <references count="3">
          <reference field="4294967294" count="1" selected="0">
            <x v="0"/>
          </reference>
          <reference field="1" count="1" selected="0">
            <x v="1"/>
          </reference>
          <reference field="2" count="1" selected="0">
            <x v="2"/>
          </reference>
        </references>
      </pivotArea>
    </chartFormat>
    <chartFormat chart="1" format="33">
      <pivotArea type="data" outline="0" fieldPosition="0">
        <references count="3">
          <reference field="4294967294" count="1" selected="0">
            <x v="0"/>
          </reference>
          <reference field="1" count="1" selected="0">
            <x v="1"/>
          </reference>
          <reference field="2" count="1" selected="0">
            <x v="3"/>
          </reference>
        </references>
      </pivotArea>
    </chartFormat>
    <chartFormat chart="1" format="34">
      <pivotArea type="data" outline="0" fieldPosition="0">
        <references count="3">
          <reference field="4294967294" count="1" selected="0">
            <x v="0"/>
          </reference>
          <reference field="1" count="1" selected="0">
            <x v="1"/>
          </reference>
          <reference field="2" count="1" selected="0">
            <x v="4"/>
          </reference>
        </references>
      </pivotArea>
    </chartFormat>
    <chartFormat chart="1" format="35">
      <pivotArea type="data" outline="0" fieldPosition="0">
        <references count="3">
          <reference field="4294967294" count="1" selected="0">
            <x v="0"/>
          </reference>
          <reference field="1" count="1" selected="0">
            <x v="1"/>
          </reference>
          <reference field="2" count="1" selected="0">
            <x v="5"/>
          </reference>
        </references>
      </pivotArea>
    </chartFormat>
    <chartFormat chart="1" format="36">
      <pivotArea type="data" outline="0" fieldPosition="0">
        <references count="3">
          <reference field="4294967294" count="1" selected="0">
            <x v="0"/>
          </reference>
          <reference field="1" count="1" selected="0">
            <x v="1"/>
          </reference>
          <reference field="2" count="1" selected="0">
            <x v="6"/>
          </reference>
        </references>
      </pivotArea>
    </chartFormat>
    <chartFormat chart="1" format="37">
      <pivotArea type="data" outline="0" fieldPosition="0">
        <references count="3">
          <reference field="4294967294" count="1" selected="0">
            <x v="0"/>
          </reference>
          <reference field="1" count="1" selected="0">
            <x v="1"/>
          </reference>
          <reference field="2" count="1" selected="0">
            <x v="7"/>
          </reference>
        </references>
      </pivotArea>
    </chartFormat>
    <chartFormat chart="1" format="38">
      <pivotArea type="data" outline="0" fieldPosition="0">
        <references count="3">
          <reference field="4294967294" count="1" selected="0">
            <x v="0"/>
          </reference>
          <reference field="1" count="1" selected="0">
            <x v="1"/>
          </reference>
          <reference field="2" count="1" selected="0">
            <x v="8"/>
          </reference>
        </references>
      </pivotArea>
    </chartFormat>
    <chartFormat chart="1" format="39">
      <pivotArea type="data" outline="0" fieldPosition="0">
        <references count="3">
          <reference field="4294967294" count="1" selected="0">
            <x v="0"/>
          </reference>
          <reference field="1" count="1" selected="0">
            <x v="1"/>
          </reference>
          <reference field="2" count="1" selected="0">
            <x v="9"/>
          </reference>
        </references>
      </pivotArea>
    </chartFormat>
    <chartFormat chart="1" format="40">
      <pivotArea type="data" outline="0" fieldPosition="0">
        <references count="3">
          <reference field="4294967294" count="1" selected="0">
            <x v="0"/>
          </reference>
          <reference field="1" count="1" selected="0">
            <x v="1"/>
          </reference>
          <reference field="2" count="1" selected="0">
            <x v="10"/>
          </reference>
        </references>
      </pivotArea>
    </chartFormat>
    <chartFormat chart="1" format="41">
      <pivotArea type="data" outline="0" fieldPosition="0">
        <references count="3">
          <reference field="4294967294" count="1" selected="0">
            <x v="0"/>
          </reference>
          <reference field="1" count="1" selected="0">
            <x v="1"/>
          </reference>
          <reference field="2" count="1" selected="0">
            <x v="11"/>
          </reference>
        </references>
      </pivotArea>
    </chartFormat>
    <chartFormat chart="1" format="42">
      <pivotArea type="data" outline="0" fieldPosition="0">
        <references count="3">
          <reference field="4294967294" count="1" selected="0">
            <x v="0"/>
          </reference>
          <reference field="1" count="1" selected="0">
            <x v="1"/>
          </reference>
          <reference field="2" count="1" selected="0">
            <x v="12"/>
          </reference>
        </references>
      </pivotArea>
    </chartFormat>
    <chartFormat chart="1" format="43">
      <pivotArea type="data" outline="0" fieldPosition="0">
        <references count="3">
          <reference field="4294967294" count="1" selected="0">
            <x v="0"/>
          </reference>
          <reference field="1" count="1" selected="0">
            <x v="1"/>
          </reference>
          <reference field="2" count="1" selected="0">
            <x v="13"/>
          </reference>
        </references>
      </pivotArea>
    </chartFormat>
    <chartFormat chart="1" format="44">
      <pivotArea type="data" outline="0" fieldPosition="0">
        <references count="3">
          <reference field="4294967294" count="1" selected="0">
            <x v="0"/>
          </reference>
          <reference field="1" count="1" selected="0">
            <x v="1"/>
          </reference>
          <reference field="2" count="1" selected="0">
            <x v="14"/>
          </reference>
        </references>
      </pivotArea>
    </chartFormat>
    <chartFormat chart="1" format="45">
      <pivotArea type="data" outline="0" fieldPosition="0">
        <references count="3">
          <reference field="4294967294" count="1" selected="0">
            <x v="0"/>
          </reference>
          <reference field="1" count="1" selected="0">
            <x v="1"/>
          </reference>
          <reference field="2" count="1" selected="0">
            <x v="15"/>
          </reference>
        </references>
      </pivotArea>
    </chartFormat>
    <chartFormat chart="1" format="46">
      <pivotArea type="data" outline="0" fieldPosition="0">
        <references count="3">
          <reference field="4294967294" count="1" selected="0">
            <x v="0"/>
          </reference>
          <reference field="1" count="1" selected="0">
            <x v="1"/>
          </reference>
          <reference field="2" count="1" selected="0">
            <x v="16"/>
          </reference>
        </references>
      </pivotArea>
    </chartFormat>
    <chartFormat chart="1" format="47">
      <pivotArea type="data" outline="0" fieldPosition="0">
        <references count="3">
          <reference field="4294967294" count="1" selected="0">
            <x v="0"/>
          </reference>
          <reference field="1" count="1" selected="0">
            <x v="1"/>
          </reference>
          <reference field="2" count="1" selected="0">
            <x v="17"/>
          </reference>
        </references>
      </pivotArea>
    </chartFormat>
    <chartFormat chart="1" format="48">
      <pivotArea type="data" outline="0" fieldPosition="0">
        <references count="3">
          <reference field="4294967294" count="1" selected="0">
            <x v="0"/>
          </reference>
          <reference field="1" count="1" selected="0">
            <x v="1"/>
          </reference>
          <reference field="2" count="1" selected="0">
            <x v="18"/>
          </reference>
        </references>
      </pivotArea>
    </chartFormat>
    <chartFormat chart="1" format="49">
      <pivotArea type="data" outline="0" fieldPosition="0">
        <references count="3">
          <reference field="4294967294" count="1" selected="0">
            <x v="0"/>
          </reference>
          <reference field="1" count="1" selected="0">
            <x v="1"/>
          </reference>
          <reference field="2" count="1" selected="0">
            <x v="19"/>
          </reference>
        </references>
      </pivotArea>
    </chartFormat>
    <chartFormat chart="1" format="50">
      <pivotArea type="data" outline="0" fieldPosition="0">
        <references count="3">
          <reference field="4294967294" count="1" selected="0">
            <x v="0"/>
          </reference>
          <reference field="1" count="1" selected="0">
            <x v="1"/>
          </reference>
          <reference field="2" count="1" selected="0">
            <x v="20"/>
          </reference>
        </references>
      </pivotArea>
    </chartFormat>
    <chartFormat chart="1" format="51">
      <pivotArea type="data" outline="0" fieldPosition="0">
        <references count="3">
          <reference field="4294967294" count="1" selected="0">
            <x v="0"/>
          </reference>
          <reference field="1" count="1" selected="0">
            <x v="1"/>
          </reference>
          <reference field="2" count="1" selected="0">
            <x v="21"/>
          </reference>
        </references>
      </pivotArea>
    </chartFormat>
    <chartFormat chart="1" format="52">
      <pivotArea type="data" outline="0" fieldPosition="0">
        <references count="3">
          <reference field="4294967294" count="1" selected="0">
            <x v="0"/>
          </reference>
          <reference field="1" count="1" selected="0">
            <x v="1"/>
          </reference>
          <reference field="2" count="1" selected="0">
            <x v="22"/>
          </reference>
        </references>
      </pivotArea>
    </chartFormat>
    <chartFormat chart="1" format="53">
      <pivotArea type="data" outline="0" fieldPosition="0">
        <references count="3">
          <reference field="4294967294" count="1" selected="0">
            <x v="0"/>
          </reference>
          <reference field="1" count="1" selected="0">
            <x v="1"/>
          </reference>
          <reference field="2" count="1" selected="0">
            <x v="23"/>
          </reference>
        </references>
      </pivotArea>
    </chartFormat>
    <chartFormat chart="1" format="54">
      <pivotArea type="data" outline="0" fieldPosition="0">
        <references count="3">
          <reference field="4294967294" count="1" selected="0">
            <x v="0"/>
          </reference>
          <reference field="1" count="1" selected="0">
            <x v="1"/>
          </reference>
          <reference field="2" count="1" selected="0">
            <x v="24"/>
          </reference>
        </references>
      </pivotArea>
    </chartFormat>
    <chartFormat chart="1" format="55">
      <pivotArea type="data" outline="0" fieldPosition="0">
        <references count="3">
          <reference field="4294967294" count="1" selected="0">
            <x v="0"/>
          </reference>
          <reference field="1" count="1" selected="0">
            <x v="1"/>
          </reference>
          <reference field="2" count="1" selected="0">
            <x v="25"/>
          </reference>
        </references>
      </pivotArea>
    </chartFormat>
    <chartFormat chart="1" format="56">
      <pivotArea type="data" outline="0" fieldPosition="0">
        <references count="3">
          <reference field="4294967294" count="1" selected="0">
            <x v="0"/>
          </reference>
          <reference field="1" count="1" selected="0">
            <x v="2"/>
          </reference>
          <reference field="2" count="1" selected="0">
            <x v="0"/>
          </reference>
        </references>
      </pivotArea>
    </chartFormat>
    <chartFormat chart="1" format="57">
      <pivotArea type="data" outline="0" fieldPosition="0">
        <references count="3">
          <reference field="4294967294" count="1" selected="0">
            <x v="0"/>
          </reference>
          <reference field="1" count="1" selected="0">
            <x v="2"/>
          </reference>
          <reference field="2" count="1" selected="0">
            <x v="1"/>
          </reference>
        </references>
      </pivotArea>
    </chartFormat>
    <chartFormat chart="1" format="58">
      <pivotArea type="data" outline="0" fieldPosition="0">
        <references count="3">
          <reference field="4294967294" count="1" selected="0">
            <x v="0"/>
          </reference>
          <reference field="1" count="1" selected="0">
            <x v="2"/>
          </reference>
          <reference field="2" count="1" selected="0">
            <x v="2"/>
          </reference>
        </references>
      </pivotArea>
    </chartFormat>
    <chartFormat chart="1" format="59">
      <pivotArea type="data" outline="0" fieldPosition="0">
        <references count="3">
          <reference field="4294967294" count="1" selected="0">
            <x v="0"/>
          </reference>
          <reference field="1" count="1" selected="0">
            <x v="2"/>
          </reference>
          <reference field="2" count="1" selected="0">
            <x v="3"/>
          </reference>
        </references>
      </pivotArea>
    </chartFormat>
    <chartFormat chart="1" format="60">
      <pivotArea type="data" outline="0" fieldPosition="0">
        <references count="3">
          <reference field="4294967294" count="1" selected="0">
            <x v="0"/>
          </reference>
          <reference field="1" count="1" selected="0">
            <x v="2"/>
          </reference>
          <reference field="2" count="1" selected="0">
            <x v="4"/>
          </reference>
        </references>
      </pivotArea>
    </chartFormat>
    <chartFormat chart="1" format="61">
      <pivotArea type="data" outline="0" fieldPosition="0">
        <references count="3">
          <reference field="4294967294" count="1" selected="0">
            <x v="0"/>
          </reference>
          <reference field="1" count="1" selected="0">
            <x v="2"/>
          </reference>
          <reference field="2" count="1" selected="0">
            <x v="5"/>
          </reference>
        </references>
      </pivotArea>
    </chartFormat>
    <chartFormat chart="1" format="62">
      <pivotArea type="data" outline="0" fieldPosition="0">
        <references count="3">
          <reference field="4294967294" count="1" selected="0">
            <x v="0"/>
          </reference>
          <reference field="1" count="1" selected="0">
            <x v="2"/>
          </reference>
          <reference field="2" count="1" selected="0">
            <x v="6"/>
          </reference>
        </references>
      </pivotArea>
    </chartFormat>
    <chartFormat chart="1" format="63">
      <pivotArea type="data" outline="0" fieldPosition="0">
        <references count="3">
          <reference field="4294967294" count="1" selected="0">
            <x v="0"/>
          </reference>
          <reference field="1" count="1" selected="0">
            <x v="2"/>
          </reference>
          <reference field="2" count="1" selected="0">
            <x v="7"/>
          </reference>
        </references>
      </pivotArea>
    </chartFormat>
    <chartFormat chart="1" format="64">
      <pivotArea type="data" outline="0" fieldPosition="0">
        <references count="3">
          <reference field="4294967294" count="1" selected="0">
            <x v="0"/>
          </reference>
          <reference field="1" count="1" selected="0">
            <x v="2"/>
          </reference>
          <reference field="2" count="1" selected="0">
            <x v="8"/>
          </reference>
        </references>
      </pivotArea>
    </chartFormat>
    <chartFormat chart="1" format="65">
      <pivotArea type="data" outline="0" fieldPosition="0">
        <references count="3">
          <reference field="4294967294" count="1" selected="0">
            <x v="0"/>
          </reference>
          <reference field="1" count="1" selected="0">
            <x v="2"/>
          </reference>
          <reference field="2" count="1" selected="0">
            <x v="9"/>
          </reference>
        </references>
      </pivotArea>
    </chartFormat>
    <chartFormat chart="1" format="66">
      <pivotArea type="data" outline="0" fieldPosition="0">
        <references count="3">
          <reference field="4294967294" count="1" selected="0">
            <x v="0"/>
          </reference>
          <reference field="1" count="1" selected="0">
            <x v="2"/>
          </reference>
          <reference field="2" count="1" selected="0">
            <x v="10"/>
          </reference>
        </references>
      </pivotArea>
    </chartFormat>
    <chartFormat chart="1" format="67">
      <pivotArea type="data" outline="0" fieldPosition="0">
        <references count="3">
          <reference field="4294967294" count="1" selected="0">
            <x v="0"/>
          </reference>
          <reference field="1" count="1" selected="0">
            <x v="2"/>
          </reference>
          <reference field="2" count="1" selected="0">
            <x v="11"/>
          </reference>
        </references>
      </pivotArea>
    </chartFormat>
    <chartFormat chart="1" format="68">
      <pivotArea type="data" outline="0" fieldPosition="0">
        <references count="3">
          <reference field="4294967294" count="1" selected="0">
            <x v="0"/>
          </reference>
          <reference field="1" count="1" selected="0">
            <x v="2"/>
          </reference>
          <reference field="2" count="1" selected="0">
            <x v="12"/>
          </reference>
        </references>
      </pivotArea>
    </chartFormat>
    <chartFormat chart="1" format="69">
      <pivotArea type="data" outline="0" fieldPosition="0">
        <references count="3">
          <reference field="4294967294" count="1" selected="0">
            <x v="0"/>
          </reference>
          <reference field="1" count="1" selected="0">
            <x v="2"/>
          </reference>
          <reference field="2" count="1" selected="0">
            <x v="13"/>
          </reference>
        </references>
      </pivotArea>
    </chartFormat>
    <chartFormat chart="1" format="70">
      <pivotArea type="data" outline="0" fieldPosition="0">
        <references count="3">
          <reference field="4294967294" count="1" selected="0">
            <x v="0"/>
          </reference>
          <reference field="1" count="1" selected="0">
            <x v="2"/>
          </reference>
          <reference field="2" count="1" selected="0">
            <x v="14"/>
          </reference>
        </references>
      </pivotArea>
    </chartFormat>
    <chartFormat chart="1" format="71">
      <pivotArea type="data" outline="0" fieldPosition="0">
        <references count="3">
          <reference field="4294967294" count="1" selected="0">
            <x v="0"/>
          </reference>
          <reference field="1" count="1" selected="0">
            <x v="2"/>
          </reference>
          <reference field="2" count="1" selected="0">
            <x v="15"/>
          </reference>
        </references>
      </pivotArea>
    </chartFormat>
    <chartFormat chart="1" format="72">
      <pivotArea type="data" outline="0" fieldPosition="0">
        <references count="3">
          <reference field="4294967294" count="1" selected="0">
            <x v="0"/>
          </reference>
          <reference field="1" count="1" selected="0">
            <x v="2"/>
          </reference>
          <reference field="2" count="1" selected="0">
            <x v="16"/>
          </reference>
        </references>
      </pivotArea>
    </chartFormat>
    <chartFormat chart="1" format="73">
      <pivotArea type="data" outline="0" fieldPosition="0">
        <references count="3">
          <reference field="4294967294" count="1" selected="0">
            <x v="0"/>
          </reference>
          <reference field="1" count="1" selected="0">
            <x v="2"/>
          </reference>
          <reference field="2" count="1" selected="0">
            <x v="17"/>
          </reference>
        </references>
      </pivotArea>
    </chartFormat>
    <chartFormat chart="1" format="74">
      <pivotArea type="data" outline="0" fieldPosition="0">
        <references count="3">
          <reference field="4294967294" count="1" selected="0">
            <x v="0"/>
          </reference>
          <reference field="1" count="1" selected="0">
            <x v="2"/>
          </reference>
          <reference field="2" count="1" selected="0">
            <x v="18"/>
          </reference>
        </references>
      </pivotArea>
    </chartFormat>
    <chartFormat chart="1" format="75">
      <pivotArea type="data" outline="0" fieldPosition="0">
        <references count="3">
          <reference field="4294967294" count="1" selected="0">
            <x v="0"/>
          </reference>
          <reference field="1" count="1" selected="0">
            <x v="2"/>
          </reference>
          <reference field="2" count="1" selected="0">
            <x v="19"/>
          </reference>
        </references>
      </pivotArea>
    </chartFormat>
    <chartFormat chart="1" format="76">
      <pivotArea type="data" outline="0" fieldPosition="0">
        <references count="3">
          <reference field="4294967294" count="1" selected="0">
            <x v="0"/>
          </reference>
          <reference field="1" count="1" selected="0">
            <x v="2"/>
          </reference>
          <reference field="2" count="1" selected="0">
            <x v="20"/>
          </reference>
        </references>
      </pivotArea>
    </chartFormat>
    <chartFormat chart="1" format="77">
      <pivotArea type="data" outline="0" fieldPosition="0">
        <references count="3">
          <reference field="4294967294" count="1" selected="0">
            <x v="0"/>
          </reference>
          <reference field="1" count="1" selected="0">
            <x v="2"/>
          </reference>
          <reference field="2" count="1" selected="0">
            <x v="21"/>
          </reference>
        </references>
      </pivotArea>
    </chartFormat>
    <chartFormat chart="1" format="78">
      <pivotArea type="data" outline="0" fieldPosition="0">
        <references count="3">
          <reference field="4294967294" count="1" selected="0">
            <x v="0"/>
          </reference>
          <reference field="1" count="1" selected="0">
            <x v="2"/>
          </reference>
          <reference field="2" count="1" selected="0">
            <x v="22"/>
          </reference>
        </references>
      </pivotArea>
    </chartFormat>
    <chartFormat chart="1" format="79">
      <pivotArea type="data" outline="0" fieldPosition="0">
        <references count="3">
          <reference field="4294967294" count="1" selected="0">
            <x v="0"/>
          </reference>
          <reference field="1" count="1" selected="0">
            <x v="2"/>
          </reference>
          <reference field="2" count="1" selected="0">
            <x v="23"/>
          </reference>
        </references>
      </pivotArea>
    </chartFormat>
    <chartFormat chart="1" format="80">
      <pivotArea type="data" outline="0" fieldPosition="0">
        <references count="3">
          <reference field="4294967294" count="1" selected="0">
            <x v="0"/>
          </reference>
          <reference field="1" count="1" selected="0">
            <x v="2"/>
          </reference>
          <reference field="2" count="1" selected="0">
            <x v="24"/>
          </reference>
        </references>
      </pivotArea>
    </chartFormat>
    <chartFormat chart="1" format="81">
      <pivotArea type="data" outline="0" fieldPosition="0">
        <references count="3">
          <reference field="4294967294" count="1" selected="0">
            <x v="0"/>
          </reference>
          <reference field="1" count="1" selected="0">
            <x v="2"/>
          </reference>
          <reference field="2" count="1" selected="0">
            <x v="2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EE569010-C798-5D4F-9F7C-EE35ABBDD0DC}" name="Draaitabel4" cacheId="5"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10">
  <location ref="M3:Q8" firstHeaderRow="1" firstDataRow="2" firstDataCol="1" rowPageCount="1" colPageCount="1"/>
  <pivotFields count="18">
    <pivotField showAll="0"/>
    <pivotField axis="axisCol" showAll="0">
      <items count="4">
        <item n="BA1" x="0"/>
        <item n="BA2" x="1"/>
        <item n="BA3" x="2"/>
        <item t="default"/>
      </items>
    </pivotField>
    <pivotField showAll="0"/>
    <pivotField dataField="1" showAll="0"/>
    <pivotField axis="axisPage" multipleItemSelectionAllowed="1" showAll="0">
      <items count="5">
        <item h="1" x="2"/>
        <item x="3"/>
        <item h="1" x="1"/>
        <item h="1" x="0"/>
        <item t="default"/>
      </items>
    </pivotField>
    <pivotField axis="axisRow" showAll="0">
      <items count="13">
        <item n="LO 01" x="0"/>
        <item n="LO 02" x="1"/>
        <item n="LO 03" x="2"/>
        <item n="LO 04" x="5"/>
        <item n="LO 05" x="7"/>
        <item n="LO 06" x="6"/>
        <item n="LO 07" x="8"/>
        <item n="LO 08" x="9"/>
        <item n="LO 09" x="10"/>
        <item x="11"/>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4">
    <i>
      <x v="6"/>
    </i>
    <i>
      <x v="7"/>
    </i>
    <i>
      <x v="8"/>
    </i>
    <i t="grand">
      <x/>
    </i>
  </rowItems>
  <colFields count="1">
    <field x="1"/>
  </colFields>
  <colItems count="4">
    <i>
      <x/>
    </i>
    <i>
      <x v="1"/>
    </i>
    <i>
      <x v="2"/>
    </i>
    <i t="grand">
      <x/>
    </i>
  </colItems>
  <pageFields count="1">
    <pageField fld="4" hier="-1"/>
  </pageFields>
  <dataFields count="1">
    <dataField name="Som van Study points" fld="3" showDataAs="percentOfCol" baseField="0" baseItem="0" numFmtId="9"/>
  </dataFields>
  <chartFormats count="12">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1" format="0" series="1">
      <pivotArea type="data" outline="0" fieldPosition="0">
        <references count="2">
          <reference field="4294967294" count="1" selected="0">
            <x v="0"/>
          </reference>
          <reference field="1" count="1" selected="0">
            <x v="0"/>
          </reference>
        </references>
      </pivotArea>
    </chartFormat>
    <chartFormat chart="1" format="1" series="1">
      <pivotArea type="data" outline="0" fieldPosition="0">
        <references count="2">
          <reference field="4294967294" count="1" selected="0">
            <x v="0"/>
          </reference>
          <reference field="1" count="1" selected="0">
            <x v="1"/>
          </reference>
        </references>
      </pivotArea>
    </chartFormat>
    <chartFormat chart="1" format="2" series="1">
      <pivotArea type="data" outline="0" fieldPosition="0">
        <references count="2">
          <reference field="4294967294" count="1" selected="0">
            <x v="0"/>
          </reference>
          <reference field="1" count="1" selected="0">
            <x v="2"/>
          </reference>
        </references>
      </pivotArea>
    </chartFormat>
    <chartFormat chart="2" format="0" series="1">
      <pivotArea type="data" outline="0" fieldPosition="0">
        <references count="2">
          <reference field="4294967294" count="1" selected="0">
            <x v="0"/>
          </reference>
          <reference field="1" count="1" selected="0">
            <x v="0"/>
          </reference>
        </references>
      </pivotArea>
    </chartFormat>
    <chartFormat chart="2" format="1" series="1">
      <pivotArea type="data" outline="0" fieldPosition="0">
        <references count="2">
          <reference field="4294967294" count="1" selected="0">
            <x v="0"/>
          </reference>
          <reference field="1" count="1" selected="0">
            <x v="1"/>
          </reference>
        </references>
      </pivotArea>
    </chartFormat>
    <chartFormat chart="2" format="2" series="1">
      <pivotArea type="data" outline="0" fieldPosition="0">
        <references count="2">
          <reference field="4294967294" count="1" selected="0">
            <x v="0"/>
          </reference>
          <reference field="1" count="1" selected="0">
            <x v="2"/>
          </reference>
        </references>
      </pivotArea>
    </chartFormat>
    <chartFormat chart="5" format="0" series="1">
      <pivotArea type="data" outline="0" fieldPosition="0">
        <references count="2">
          <reference field="4294967294" count="1" selected="0">
            <x v="0"/>
          </reference>
          <reference field="1" count="1" selected="0">
            <x v="0"/>
          </reference>
        </references>
      </pivotArea>
    </chartFormat>
    <chartFormat chart="5" format="1" series="1">
      <pivotArea type="data" outline="0" fieldPosition="0">
        <references count="2">
          <reference field="4294967294" count="1" selected="0">
            <x v="0"/>
          </reference>
          <reference field="1" count="1" selected="0">
            <x v="1"/>
          </reference>
        </references>
      </pivotArea>
    </chartFormat>
    <chartFormat chart="5" format="2"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6CBC9AAA-385D-D145-918D-15122D2DE54D}" name="Draaitabel3" cacheId="5"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7">
  <location ref="G3:K8" firstHeaderRow="1" firstDataRow="2" firstDataCol="1" rowPageCount="1" colPageCount="1"/>
  <pivotFields count="18">
    <pivotField showAll="0"/>
    <pivotField axis="axisCol" showAll="0">
      <items count="4">
        <item n="BA1" x="0"/>
        <item n="BA2" x="1"/>
        <item n="BA3" x="2"/>
        <item t="default"/>
      </items>
    </pivotField>
    <pivotField showAll="0"/>
    <pivotField dataField="1" showAll="0"/>
    <pivotField axis="axisPage" multipleItemSelectionAllowed="1" showAll="0">
      <items count="5">
        <item x="2"/>
        <item h="1" x="3"/>
        <item h="1" x="1"/>
        <item h="1" x="0"/>
        <item t="default"/>
      </items>
    </pivotField>
    <pivotField axis="axisRow" showAll="0">
      <items count="13">
        <item n="LO 01" x="0"/>
        <item n="LO 02" x="1"/>
        <item n="LO 03" x="2"/>
        <item n="LO 04" x="5"/>
        <item n="LO 05" x="7"/>
        <item n="LO 06" x="6"/>
        <item x="8"/>
        <item x="9"/>
        <item x="10"/>
        <item x="11"/>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4">
    <i>
      <x v="3"/>
    </i>
    <i>
      <x v="4"/>
    </i>
    <i>
      <x v="5"/>
    </i>
    <i t="grand">
      <x/>
    </i>
  </rowItems>
  <colFields count="1">
    <field x="1"/>
  </colFields>
  <colItems count="4">
    <i>
      <x/>
    </i>
    <i>
      <x v="1"/>
    </i>
    <i>
      <x v="2"/>
    </i>
    <i t="grand">
      <x/>
    </i>
  </colItems>
  <pageFields count="1">
    <pageField fld="4" hier="-1"/>
  </pageFields>
  <dataFields count="1">
    <dataField name="Som van Study points" fld="3" showDataAs="percentOfCol" baseField="0" baseItem="0" numFmtId="9"/>
  </dataFields>
  <chartFormats count="6">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1" format="0" series="1">
      <pivotArea type="data" outline="0" fieldPosition="0">
        <references count="2">
          <reference field="4294967294" count="1" selected="0">
            <x v="0"/>
          </reference>
          <reference field="1" count="1" selected="0">
            <x v="0"/>
          </reference>
        </references>
      </pivotArea>
    </chartFormat>
    <chartFormat chart="1" format="1" series="1">
      <pivotArea type="data" outline="0" fieldPosition="0">
        <references count="2">
          <reference field="4294967294" count="1" selected="0">
            <x v="0"/>
          </reference>
          <reference field="1" count="1" selected="0">
            <x v="1"/>
          </reference>
        </references>
      </pivotArea>
    </chartFormat>
    <chartFormat chart="1" format="2"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A9746AAC-C9BF-2648-AC0A-D99A2172976A}" name="PivotTable4" cacheId="5"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9">
  <location ref="A51:E65" firstHeaderRow="1" firstDataRow="2" firstDataCol="1"/>
  <pivotFields count="18">
    <pivotField showAll="0"/>
    <pivotField axis="axisCol" showAll="0">
      <items count="4">
        <item n="BA1" x="0"/>
        <item n="BA2" x="1"/>
        <item n="BA3" x="2"/>
        <item t="default"/>
      </items>
    </pivotField>
    <pivotField showAll="0"/>
    <pivotField showAll="0"/>
    <pivotField showAll="0"/>
    <pivotField axis="axisRow" showAll="0">
      <items count="13">
        <item n="LO 01" x="0"/>
        <item n="LO 02" x="1"/>
        <item n="LO 03" x="2"/>
        <item n="LO 04" x="5"/>
        <item n="LO 05" x="7"/>
        <item n="LO 06" x="6"/>
        <item n="LO 07" x="8"/>
        <item n="LO 08" x="9"/>
        <item n="LO 09" x="10"/>
        <item n="LO 10" x="11"/>
        <item n="LO 11" x="3"/>
        <item n="LO 12" x="4"/>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s>
  <rowFields count="1">
    <field x="5"/>
  </rowFields>
  <rowItems count="13">
    <i>
      <x/>
    </i>
    <i>
      <x v="1"/>
    </i>
    <i>
      <x v="2"/>
    </i>
    <i>
      <x v="3"/>
    </i>
    <i>
      <x v="4"/>
    </i>
    <i>
      <x v="5"/>
    </i>
    <i>
      <x v="6"/>
    </i>
    <i>
      <x v="7"/>
    </i>
    <i>
      <x v="8"/>
    </i>
    <i>
      <x v="9"/>
    </i>
    <i>
      <x v="10"/>
    </i>
    <i>
      <x v="11"/>
    </i>
    <i t="grand">
      <x/>
    </i>
  </rowItems>
  <colFields count="1">
    <field x="1"/>
  </colFields>
  <colItems count="4">
    <i>
      <x/>
    </i>
    <i>
      <x v="1"/>
    </i>
    <i>
      <x v="2"/>
    </i>
    <i t="grand">
      <x/>
    </i>
  </colItems>
  <dataFields count="1">
    <dataField name="Som van Weight including assessment" fld="16" showDataAs="percentOfCol" baseField="0" baseItem="0" numFmtId="9"/>
  </dataFields>
  <chartFormats count="3">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575F298C-B80D-1A44-BF45-D6E3E412078A}" name="PivotTable1"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S3:W8" firstHeaderRow="1" firstDataRow="2" firstDataCol="1" rowPageCount="1" colPageCount="1"/>
  <pivotFields count="18">
    <pivotField showAll="0"/>
    <pivotField axis="axisCol" showAll="0">
      <items count="4">
        <item x="0"/>
        <item x="1"/>
        <item x="2"/>
        <item t="default"/>
      </items>
    </pivotField>
    <pivotField showAll="0"/>
    <pivotField dataField="1" showAll="0"/>
    <pivotField axis="axisPage" multipleItemSelectionAllowed="1" showAll="0">
      <items count="5">
        <item h="1" x="2"/>
        <item h="1" x="3"/>
        <item x="1"/>
        <item h="1" x="0"/>
        <item t="default"/>
      </items>
    </pivotField>
    <pivotField axis="axisRow" showAll="0">
      <items count="13">
        <item x="0"/>
        <item x="1"/>
        <item x="2"/>
        <item x="5"/>
        <item x="7"/>
        <item x="6"/>
        <item x="8"/>
        <item x="9"/>
        <item x="10"/>
        <item n="LO 10" x="11"/>
        <item n="LO 11" x="3"/>
        <item n="LO 12"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4">
    <i>
      <x v="9"/>
    </i>
    <i>
      <x v="10"/>
    </i>
    <i>
      <x v="11"/>
    </i>
    <i t="grand">
      <x/>
    </i>
  </rowItems>
  <colFields count="1">
    <field x="1"/>
  </colFields>
  <colItems count="4">
    <i>
      <x/>
    </i>
    <i>
      <x v="1"/>
    </i>
    <i>
      <x v="2"/>
    </i>
    <i t="grand">
      <x/>
    </i>
  </colItems>
  <pageFields count="1">
    <pageField fld="4" hier="-1"/>
  </pageFields>
  <dataFields count="1">
    <dataField name="Sum of Study points" fld="3" showDataAs="percentOfCol" baseField="0" baseItem="0" numFmtId="9"/>
  </dataFields>
  <chartFormats count="4">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F00-000000000000}" name="Draaitabel3" cacheId="5"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A3:A279" firstHeaderRow="1" firstDataRow="1" firstDataCol="1"/>
  <pivotFields count="18">
    <pivotField showAll="0"/>
    <pivotField showAll="0"/>
    <pivotField showAll="0"/>
    <pivotField showAll="0"/>
    <pivotField showAll="0" defaultSubtotal="0"/>
    <pivotField axis="axisRow" showAll="0">
      <items count="13">
        <item x="0"/>
        <item x="1"/>
        <item x="2"/>
        <item x="5"/>
        <item x="7"/>
        <item x="6"/>
        <item x="8"/>
        <item x="9"/>
        <item x="10"/>
        <item x="11"/>
        <item x="3"/>
        <item x="4"/>
        <item t="default"/>
      </items>
    </pivotField>
    <pivotField axis="axisRow" showAll="0">
      <items count="13">
        <item x="2"/>
        <item x="8"/>
        <item x="9"/>
        <item x="7"/>
        <item x="0"/>
        <item x="5"/>
        <item x="11"/>
        <item x="6"/>
        <item x="10"/>
        <item x="1"/>
        <item x="4"/>
        <item x="3"/>
        <item t="default"/>
      </items>
    </pivotField>
    <pivotField showAll="0"/>
    <pivotField axis="axisRow" showAll="0">
      <items count="247">
        <item x="0"/>
        <item x="237"/>
        <item x="80"/>
        <item x="1"/>
        <item x="52"/>
        <item x="134"/>
        <item x="79"/>
        <item x="53"/>
        <item x="17"/>
        <item x="64"/>
        <item x="187"/>
        <item x="177"/>
        <item x="95"/>
        <item x="18"/>
        <item x="107"/>
        <item x="171"/>
        <item x="145"/>
        <item x="90"/>
        <item x="58"/>
        <item x="12"/>
        <item x="188"/>
        <item x="40"/>
        <item x="44"/>
        <item x="35"/>
        <item x="113"/>
        <item x="78"/>
        <item x="122"/>
        <item x="43"/>
        <item x="30"/>
        <item x="197"/>
        <item x="115"/>
        <item x="60"/>
        <item x="216"/>
        <item x="201"/>
        <item x="65"/>
        <item x="143"/>
        <item x="63"/>
        <item x="215"/>
        <item x="120"/>
        <item x="208"/>
        <item x="209"/>
        <item x="68"/>
        <item x="158"/>
        <item x="144"/>
        <item x="217"/>
        <item x="210"/>
        <item x="169"/>
        <item x="86"/>
        <item x="202"/>
        <item x="221"/>
        <item x="172"/>
        <item x="88"/>
        <item m="1" x="244"/>
        <item x="155"/>
        <item x="102"/>
        <item x="54"/>
        <item x="222"/>
        <item x="99"/>
        <item x="157"/>
        <item x="66"/>
        <item x="6"/>
        <item x="149"/>
        <item x="38"/>
        <item x="23"/>
        <item x="119"/>
        <item x="37"/>
        <item x="235"/>
        <item x="242"/>
        <item x="22"/>
        <item x="100"/>
        <item x="236"/>
        <item x="243"/>
        <item x="3"/>
        <item x="83"/>
        <item x="194"/>
        <item x="156"/>
        <item x="211"/>
        <item x="26"/>
        <item x="51"/>
        <item x="196"/>
        <item x="50"/>
        <item x="46"/>
        <item x="126"/>
        <item x="137"/>
        <item x="135"/>
        <item x="207"/>
        <item x="206"/>
        <item x="133"/>
        <item x="163"/>
        <item x="162"/>
        <item x="45"/>
        <item x="15"/>
        <item x="176"/>
        <item x="93"/>
        <item x="230"/>
        <item x="238"/>
        <item x="25"/>
        <item x="2"/>
        <item x="81"/>
        <item x="142"/>
        <item x="110"/>
        <item x="89"/>
        <item x="11"/>
        <item x="112"/>
        <item x="220"/>
        <item x="181"/>
        <item x="129"/>
        <item x="82"/>
        <item x="31"/>
        <item x="4"/>
        <item x="131"/>
        <item x="5"/>
        <item x="39"/>
        <item x="57"/>
        <item x="47"/>
        <item x="130"/>
        <item x="48"/>
        <item x="41"/>
        <item x="151"/>
        <item x="132"/>
        <item x="94"/>
        <item x="164"/>
        <item x="192"/>
        <item x="138"/>
        <item x="70"/>
        <item x="148"/>
        <item x="198"/>
        <item x="87"/>
        <item x="42"/>
        <item x="9"/>
        <item x="166"/>
        <item x="223"/>
        <item x="85"/>
        <item x="91"/>
        <item x="199"/>
        <item x="174"/>
        <item x="165"/>
        <item x="96"/>
        <item x="141"/>
        <item x="167"/>
        <item x="108"/>
        <item x="125"/>
        <item x="116"/>
        <item m="1" x="245"/>
        <item x="127"/>
        <item x="13"/>
        <item x="56"/>
        <item x="241"/>
        <item x="233"/>
        <item x="109"/>
        <item x="189"/>
        <item x="170"/>
        <item x="240"/>
        <item x="232"/>
        <item x="16"/>
        <item x="28"/>
        <item x="8"/>
        <item x="213"/>
        <item x="200"/>
        <item x="184"/>
        <item x="105"/>
        <item x="214"/>
        <item x="118"/>
        <item x="173"/>
        <item x="219"/>
        <item x="29"/>
        <item x="49"/>
        <item x="77"/>
        <item x="128"/>
        <item x="212"/>
        <item x="111"/>
        <item x="168"/>
        <item x="136"/>
        <item x="74"/>
        <item x="36"/>
        <item x="27"/>
        <item x="103"/>
        <item x="161"/>
        <item x="154"/>
        <item x="104"/>
        <item x="183"/>
        <item x="231"/>
        <item x="239"/>
        <item x="182"/>
        <item x="185"/>
        <item x="7"/>
        <item x="71"/>
        <item x="121"/>
        <item x="10"/>
        <item x="234"/>
        <item x="75"/>
        <item x="150"/>
        <item x="106"/>
        <item x="146"/>
        <item x="98"/>
        <item x="180"/>
        <item x="21"/>
        <item x="73"/>
        <item x="117"/>
        <item x="84"/>
        <item x="224"/>
        <item x="190"/>
        <item x="193"/>
        <item x="191"/>
        <item x="32"/>
        <item x="186"/>
        <item x="69"/>
        <item x="61"/>
        <item x="97"/>
        <item x="20"/>
        <item x="19"/>
        <item x="62"/>
        <item x="139"/>
        <item x="14"/>
        <item x="175"/>
        <item x="92"/>
        <item x="123"/>
        <item x="33"/>
        <item x="114"/>
        <item x="195"/>
        <item x="179"/>
        <item x="205"/>
        <item x="178"/>
        <item x="203"/>
        <item x="34"/>
        <item x="76"/>
        <item x="159"/>
        <item x="225"/>
        <item x="226"/>
        <item x="55"/>
        <item x="59"/>
        <item x="67"/>
        <item x="140"/>
        <item x="147"/>
        <item x="124"/>
        <item x="227"/>
        <item x="204"/>
        <item x="218"/>
        <item x="228"/>
        <item x="160"/>
        <item x="152"/>
        <item x="24"/>
        <item x="101"/>
        <item x="72"/>
        <item x="153"/>
        <item x="229"/>
        <item t="default"/>
      </items>
    </pivotField>
    <pivotField showAl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s>
  <rowFields count="3">
    <field x="5"/>
    <field x="6"/>
    <field x="8"/>
  </rowFields>
  <rowItems count="276">
    <i>
      <x/>
    </i>
    <i r="1">
      <x v="4"/>
    </i>
    <i r="2">
      <x/>
    </i>
    <i r="2">
      <x v="2"/>
    </i>
    <i r="2">
      <x v="3"/>
    </i>
    <i r="2">
      <x v="4"/>
    </i>
    <i r="2">
      <x v="5"/>
    </i>
    <i r="2">
      <x v="6"/>
    </i>
    <i r="2">
      <x v="7"/>
    </i>
    <i r="2">
      <x v="9"/>
    </i>
    <i r="2">
      <x v="31"/>
    </i>
    <i r="2">
      <x v="34"/>
    </i>
    <i r="2">
      <x v="35"/>
    </i>
    <i r="2">
      <x v="36"/>
    </i>
    <i r="2">
      <x v="43"/>
    </i>
    <i r="2">
      <x v="46"/>
    </i>
    <i r="2">
      <x v="47"/>
    </i>
    <i r="2">
      <x v="55"/>
    </i>
    <i r="2">
      <x v="59"/>
    </i>
    <i r="2">
      <x v="60"/>
    </i>
    <i r="2">
      <x v="62"/>
    </i>
    <i r="2">
      <x v="65"/>
    </i>
    <i r="2">
      <x v="72"/>
    </i>
    <i r="2">
      <x v="73"/>
    </i>
    <i r="2">
      <x v="77"/>
    </i>
    <i r="2">
      <x v="81"/>
    </i>
    <i r="2">
      <x v="82"/>
    </i>
    <i r="2">
      <x v="84"/>
    </i>
    <i r="2">
      <x v="88"/>
    </i>
    <i r="2">
      <x v="89"/>
    </i>
    <i r="2">
      <x v="90"/>
    </i>
    <i r="2">
      <x v="91"/>
    </i>
    <i r="2">
      <x v="92"/>
    </i>
    <i r="2">
      <x v="93"/>
    </i>
    <i r="2">
      <x v="94"/>
    </i>
    <i r="2">
      <x v="95"/>
    </i>
    <i r="2">
      <x v="96"/>
    </i>
    <i r="2">
      <x v="97"/>
    </i>
    <i r="2">
      <x v="98"/>
    </i>
    <i r="2">
      <x v="99"/>
    </i>
    <i r="2">
      <x v="107"/>
    </i>
    <i r="2">
      <x v="109"/>
    </i>
    <i r="2">
      <x v="111"/>
    </i>
    <i r="2">
      <x v="112"/>
    </i>
    <i r="2">
      <x v="114"/>
    </i>
    <i r="2">
      <x v="116"/>
    </i>
    <i r="2">
      <x v="121"/>
    </i>
    <i r="2">
      <x v="130"/>
    </i>
    <i r="2">
      <x v="132"/>
    </i>
    <i r="2">
      <x v="136"/>
    </i>
    <i r="2">
      <x v="138"/>
    </i>
    <i r="2">
      <x v="139"/>
    </i>
    <i r="2">
      <x v="141"/>
    </i>
    <i r="2">
      <x v="144"/>
    </i>
    <i r="2">
      <x v="146"/>
    </i>
    <i r="2">
      <x v="171"/>
    </i>
    <i r="2">
      <x v="172"/>
    </i>
    <i r="2">
      <x v="177"/>
    </i>
    <i r="2">
      <x v="183"/>
    </i>
    <i r="2">
      <x v="185"/>
    </i>
    <i r="2">
      <x v="199"/>
    </i>
    <i r="2">
      <x v="207"/>
    </i>
    <i r="2">
      <x v="211"/>
    </i>
    <i r="2">
      <x v="229"/>
    </i>
    <i>
      <x v="1"/>
    </i>
    <i r="1">
      <x v="9"/>
    </i>
    <i r="2">
      <x v="8"/>
    </i>
    <i r="2">
      <x v="15"/>
    </i>
    <i r="2">
      <x v="50"/>
    </i>
    <i r="2">
      <x v="51"/>
    </i>
    <i r="2">
      <x v="101"/>
    </i>
    <i r="2">
      <x v="102"/>
    </i>
    <i r="2">
      <x v="120"/>
    </i>
    <i r="2">
      <x v="127"/>
    </i>
    <i r="2">
      <x v="129"/>
    </i>
    <i r="2">
      <x v="151"/>
    </i>
    <i r="2">
      <x v="154"/>
    </i>
    <i r="2">
      <x v="156"/>
    </i>
    <i r="2">
      <x v="188"/>
    </i>
    <i>
      <x v="2"/>
    </i>
    <i r="1">
      <x/>
    </i>
    <i r="2">
      <x v="11"/>
    </i>
    <i r="2">
      <x v="12"/>
    </i>
    <i r="2">
      <x v="13"/>
    </i>
    <i r="2">
      <x v="17"/>
    </i>
    <i r="2">
      <x v="19"/>
    </i>
    <i r="2">
      <x v="57"/>
    </i>
    <i r="2">
      <x v="105"/>
    </i>
    <i r="2">
      <x v="133"/>
    </i>
    <i r="2">
      <x v="135"/>
    </i>
    <i r="2">
      <x v="137"/>
    </i>
    <i r="2">
      <x v="145"/>
    </i>
    <i r="2">
      <x v="163"/>
    </i>
    <i r="2">
      <x v="194"/>
    </i>
    <i r="2">
      <x v="195"/>
    </i>
    <i r="2">
      <x v="196"/>
    </i>
    <i r="2">
      <x v="208"/>
    </i>
    <i r="2">
      <x v="209"/>
    </i>
    <i r="2">
      <x v="210"/>
    </i>
    <i r="2">
      <x v="213"/>
    </i>
    <i r="2">
      <x v="214"/>
    </i>
    <i r="2">
      <x v="215"/>
    </i>
    <i r="2">
      <x v="220"/>
    </i>
    <i r="2">
      <x v="222"/>
    </i>
    <i>
      <x v="3"/>
    </i>
    <i r="1">
      <x v="5"/>
    </i>
    <i r="2">
      <x v="10"/>
    </i>
    <i r="2">
      <x v="14"/>
    </i>
    <i r="2">
      <x v="20"/>
    </i>
    <i r="2">
      <x v="28"/>
    </i>
    <i r="2">
      <x v="46"/>
    </i>
    <i r="2">
      <x v="47"/>
    </i>
    <i r="2">
      <x v="108"/>
    </i>
    <i r="2">
      <x v="140"/>
    </i>
    <i r="2">
      <x v="148"/>
    </i>
    <i r="2">
      <x v="153"/>
    </i>
    <i r="2">
      <x v="155"/>
    </i>
    <i r="2">
      <x v="159"/>
    </i>
    <i r="2">
      <x v="160"/>
    </i>
    <i r="2">
      <x v="165"/>
    </i>
    <i r="2">
      <x v="175"/>
    </i>
    <i r="2">
      <x v="176"/>
    </i>
    <i r="2">
      <x v="179"/>
    </i>
    <i r="2">
      <x v="180"/>
    </i>
    <i r="2">
      <x v="181"/>
    </i>
    <i r="2">
      <x v="184"/>
    </i>
    <i r="2">
      <x v="185"/>
    </i>
    <i r="2">
      <x v="192"/>
    </i>
    <i r="2">
      <x v="204"/>
    </i>
    <i r="2">
      <x v="205"/>
    </i>
    <i>
      <x v="4"/>
    </i>
    <i r="1">
      <x v="3"/>
    </i>
    <i r="2">
      <x v="9"/>
    </i>
    <i r="2">
      <x v="16"/>
    </i>
    <i r="2">
      <x v="18"/>
    </i>
    <i r="2">
      <x v="21"/>
    </i>
    <i r="2">
      <x v="22"/>
    </i>
    <i r="2">
      <x v="27"/>
    </i>
    <i r="2">
      <x v="29"/>
    </i>
    <i r="2">
      <x v="30"/>
    </i>
    <i r="2">
      <x v="38"/>
    </i>
    <i r="2">
      <x v="45"/>
    </i>
    <i r="2">
      <x v="64"/>
    </i>
    <i r="2">
      <x v="74"/>
    </i>
    <i r="2">
      <x v="76"/>
    </i>
    <i r="2">
      <x v="78"/>
    </i>
    <i r="2">
      <x v="79"/>
    </i>
    <i r="2">
      <x v="80"/>
    </i>
    <i r="2">
      <x v="81"/>
    </i>
    <i r="2">
      <x v="83"/>
    </i>
    <i r="2">
      <x v="87"/>
    </i>
    <i r="2">
      <x v="106"/>
    </i>
    <i r="2">
      <x v="110"/>
    </i>
    <i r="2">
      <x v="113"/>
    </i>
    <i r="2">
      <x v="115"/>
    </i>
    <i r="2">
      <x v="116"/>
    </i>
    <i r="2">
      <x v="117"/>
    </i>
    <i r="2">
      <x v="119"/>
    </i>
    <i r="2">
      <x v="123"/>
    </i>
    <i r="2">
      <x v="126"/>
    </i>
    <i r="2">
      <x v="128"/>
    </i>
    <i r="2">
      <x v="134"/>
    </i>
    <i r="2">
      <x v="142"/>
    </i>
    <i r="2">
      <x v="146"/>
    </i>
    <i r="2">
      <x v="147"/>
    </i>
    <i r="2">
      <x v="152"/>
    </i>
    <i r="2">
      <x v="157"/>
    </i>
    <i r="2">
      <x v="158"/>
    </i>
    <i r="2">
      <x v="161"/>
    </i>
    <i r="2">
      <x v="162"/>
    </i>
    <i r="2">
      <x v="166"/>
    </i>
    <i r="2">
      <x v="168"/>
    </i>
    <i r="2">
      <x v="169"/>
    </i>
    <i r="2">
      <x v="182"/>
    </i>
    <i r="2">
      <x v="193"/>
    </i>
    <i r="2">
      <x v="198"/>
    </i>
    <i r="2">
      <x v="212"/>
    </i>
    <i r="2">
      <x v="218"/>
    </i>
    <i r="2">
      <x v="219"/>
    </i>
    <i>
      <x v="5"/>
    </i>
    <i r="1">
      <x v="7"/>
    </i>
    <i r="2">
      <x v="37"/>
    </i>
    <i r="2">
      <x v="149"/>
    </i>
    <i r="2">
      <x v="150"/>
    </i>
    <i r="2">
      <x v="201"/>
    </i>
    <i r="2">
      <x v="217"/>
    </i>
    <i r="2">
      <x v="230"/>
    </i>
    <i r="2">
      <x v="231"/>
    </i>
    <i r="2">
      <x v="232"/>
    </i>
    <i r="2">
      <x v="233"/>
    </i>
    <i>
      <x v="6"/>
    </i>
    <i r="1">
      <x v="1"/>
    </i>
    <i r="2">
      <x v="41"/>
    </i>
    <i r="2">
      <x v="49"/>
    </i>
    <i r="2">
      <x v="61"/>
    </i>
    <i r="2">
      <x v="118"/>
    </i>
    <i r="2">
      <x v="124"/>
    </i>
    <i r="2">
      <x v="125"/>
    </i>
    <i r="2">
      <x v="178"/>
    </i>
    <i r="2">
      <x v="186"/>
    </i>
    <i r="2">
      <x v="191"/>
    </i>
    <i r="2">
      <x v="206"/>
    </i>
    <i>
      <x v="7"/>
    </i>
    <i r="1">
      <x v="2"/>
    </i>
    <i r="2">
      <x v="26"/>
    </i>
    <i r="2">
      <x v="32"/>
    </i>
    <i r="2">
      <x v="33"/>
    </i>
    <i r="2">
      <x v="48"/>
    </i>
    <i r="2">
      <x v="53"/>
    </i>
    <i r="2">
      <x v="56"/>
    </i>
    <i r="2">
      <x v="58"/>
    </i>
    <i r="2">
      <x v="75"/>
    </i>
    <i r="2">
      <x v="173"/>
    </i>
    <i r="2">
      <x v="187"/>
    </i>
    <i r="2">
      <x v="189"/>
    </i>
    <i r="2">
      <x v="190"/>
    </i>
    <i r="2">
      <x v="197"/>
    </i>
    <i r="2">
      <x v="216"/>
    </i>
    <i>
      <x v="8"/>
    </i>
    <i r="1">
      <x v="8"/>
    </i>
    <i r="2">
      <x v="42"/>
    </i>
    <i r="2">
      <x v="131"/>
    </i>
    <i r="2">
      <x v="200"/>
    </i>
    <i r="2">
      <x v="225"/>
    </i>
    <i r="2">
      <x v="226"/>
    </i>
    <i r="2">
      <x v="227"/>
    </i>
    <i r="2">
      <x v="228"/>
    </i>
    <i r="2">
      <x v="240"/>
    </i>
    <i>
      <x v="9"/>
    </i>
    <i r="1">
      <x v="6"/>
    </i>
    <i r="2">
      <x v="44"/>
    </i>
    <i r="2">
      <x v="66"/>
    </i>
    <i r="2">
      <x v="67"/>
    </i>
    <i r="2">
      <x v="223"/>
    </i>
    <i r="2">
      <x v="234"/>
    </i>
    <i r="2">
      <x v="235"/>
    </i>
    <i r="2">
      <x v="236"/>
    </i>
    <i r="2">
      <x v="237"/>
    </i>
    <i r="2">
      <x v="238"/>
    </i>
    <i r="2">
      <x v="239"/>
    </i>
    <i>
      <x v="10"/>
    </i>
    <i r="1">
      <x v="11"/>
    </i>
    <i r="2">
      <x v="1"/>
    </i>
    <i r="2">
      <x v="23"/>
    </i>
    <i r="2">
      <x v="68"/>
    </i>
    <i r="2">
      <x v="69"/>
    </i>
    <i r="2">
      <x v="70"/>
    </i>
    <i r="2">
      <x v="71"/>
    </i>
    <i r="2">
      <x v="86"/>
    </i>
    <i r="2">
      <x v="100"/>
    </i>
    <i r="2">
      <x v="103"/>
    </i>
    <i r="2">
      <x v="122"/>
    </i>
    <i r="2">
      <x v="164"/>
    </i>
    <i r="2">
      <x v="170"/>
    </i>
    <i r="2">
      <x v="203"/>
    </i>
    <i r="2">
      <x v="221"/>
    </i>
    <i r="2">
      <x v="224"/>
    </i>
    <i>
      <x v="11"/>
    </i>
    <i r="1">
      <x v="10"/>
    </i>
    <i r="2">
      <x v="24"/>
    </i>
    <i r="2">
      <x v="25"/>
    </i>
    <i r="2">
      <x v="39"/>
    </i>
    <i r="2">
      <x v="40"/>
    </i>
    <i r="2">
      <x v="54"/>
    </i>
    <i r="2">
      <x v="63"/>
    </i>
    <i r="2">
      <x v="85"/>
    </i>
    <i r="2">
      <x v="104"/>
    </i>
    <i r="2">
      <x v="167"/>
    </i>
    <i r="2">
      <x v="174"/>
    </i>
    <i r="2">
      <x v="202"/>
    </i>
    <i r="2">
      <x v="241"/>
    </i>
    <i r="2">
      <x v="242"/>
    </i>
    <i r="2">
      <x v="243"/>
    </i>
    <i r="2">
      <x v="244"/>
    </i>
    <i r="2">
      <x v="245"/>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34D9F720-32AD-3941-A02A-918A4200B7BC}" name="PivotTable2"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6">
  <location ref="A53:B70" firstHeaderRow="1" firstDataRow="1" firstDataCol="1"/>
  <pivotFields count="18">
    <pivotField showAll="0"/>
    <pivotField showAll="0"/>
    <pivotField showAll="0"/>
    <pivotField showAll="0"/>
    <pivotField axis="axisRow" showAll="0">
      <items count="5">
        <item x="0"/>
        <item x="2"/>
        <item x="3"/>
        <item x="1"/>
        <item t="default"/>
      </items>
    </pivotField>
    <pivotField axis="axisRow" showAll="0">
      <items count="13">
        <item x="0"/>
        <item x="1"/>
        <item x="2"/>
        <item x="5"/>
        <item x="7"/>
        <item x="6"/>
        <item x="8"/>
        <item x="9"/>
        <item x="10"/>
        <item x="11"/>
        <item x="3"/>
        <item x="4"/>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s>
  <rowFields count="2">
    <field x="4"/>
    <field x="5"/>
  </rowFields>
  <rowItems count="17">
    <i>
      <x/>
    </i>
    <i r="1">
      <x/>
    </i>
    <i r="1">
      <x v="1"/>
    </i>
    <i r="1">
      <x v="2"/>
    </i>
    <i>
      <x v="1"/>
    </i>
    <i r="1">
      <x v="3"/>
    </i>
    <i r="1">
      <x v="4"/>
    </i>
    <i r="1">
      <x v="5"/>
    </i>
    <i>
      <x v="2"/>
    </i>
    <i r="1">
      <x v="6"/>
    </i>
    <i r="1">
      <x v="7"/>
    </i>
    <i r="1">
      <x v="8"/>
    </i>
    <i>
      <x v="3"/>
    </i>
    <i r="1">
      <x v="9"/>
    </i>
    <i r="1">
      <x v="10"/>
    </i>
    <i r="1">
      <x v="11"/>
    </i>
    <i t="grand">
      <x/>
    </i>
  </rowItems>
  <colItems count="1">
    <i/>
  </colItems>
  <dataFields count="1">
    <dataField name="Sum of Weight learning goal" fld="9" showDataAs="percentOfTotal" baseField="0" baseItem="0" numFmtId="1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301B2928-9B50-E945-BA1B-1C99FCD4CD77}" name="PivotTable1" cacheId="5"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chartFormat="8">
  <location ref="A28:B33" firstHeaderRow="1" firstDataRow="1" firstDataCol="1"/>
  <pivotFields count="18">
    <pivotField compact="0" outline="0" showAll="0" defaultSubtotal="0"/>
    <pivotField compact="0" outline="0" showAll="0" defaultSubtotal="0"/>
    <pivotField compact="0" outline="0" showAll="0" defaultSubtotal="0"/>
    <pivotField compact="0" outline="0" showAll="0" defaultSubtotal="0"/>
    <pivotField axis="axisRow" compact="0" outline="0" showAll="0" sortType="ascending" defaultSubtotal="0">
      <items count="4">
        <item x="2"/>
        <item x="3"/>
        <item x="1"/>
        <item x="0"/>
      </items>
    </pivotField>
    <pivotField compact="0" outline="0" showAll="0" sortType="ascending"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4"/>
  </rowFields>
  <rowItems count="5">
    <i>
      <x/>
    </i>
    <i>
      <x v="1"/>
    </i>
    <i>
      <x v="2"/>
    </i>
    <i>
      <x v="3"/>
    </i>
    <i t="grand">
      <x/>
    </i>
  </rowItems>
  <colItems count="1">
    <i/>
  </colItems>
  <dataFields count="1">
    <dataField name="Sum of Weight learning goal" fld="9" showDataAs="percentOfCol" baseField="9" baseItem="0" numFmtId="10"/>
  </dataFields>
  <chartFormats count="6">
    <chartFormat chart="1" format="1" series="1">
      <pivotArea type="data" outline="0" fieldPosition="0">
        <references count="1">
          <reference field="4294967294" count="1" selected="0">
            <x v="0"/>
          </reference>
        </references>
      </pivotArea>
    </chartFormat>
    <chartFormat chart="2" format="0" series="1">
      <pivotArea type="data" outline="0" fieldPosition="0">
        <references count="1">
          <reference field="4294967294" count="1" selected="0">
            <x v="0"/>
          </reference>
        </references>
      </pivotArea>
    </chartFormat>
    <chartFormat chart="2" format="15">
      <pivotArea type="data" outline="0" fieldPosition="0">
        <references count="2">
          <reference field="4294967294" count="1" selected="0">
            <x v="0"/>
          </reference>
          <reference field="4" count="1" selected="0">
            <x v="0"/>
          </reference>
        </references>
      </pivotArea>
    </chartFormat>
    <chartFormat chart="2" format="16">
      <pivotArea type="data" outline="0" fieldPosition="0">
        <references count="2">
          <reference field="4294967294" count="1" selected="0">
            <x v="0"/>
          </reference>
          <reference field="4" count="1" selected="0">
            <x v="1"/>
          </reference>
        </references>
      </pivotArea>
    </chartFormat>
    <chartFormat chart="2" format="17">
      <pivotArea type="data" outline="0" fieldPosition="0">
        <references count="2">
          <reference field="4294967294" count="1" selected="0">
            <x v="0"/>
          </reference>
          <reference field="4" count="1" selected="0">
            <x v="2"/>
          </reference>
        </references>
      </pivotArea>
    </chartFormat>
    <chartFormat chart="2" format="18">
      <pivotArea type="data" outline="0" fieldPosition="0">
        <references count="2">
          <reference field="4294967294" count="1" selected="0">
            <x v="0"/>
          </reference>
          <reference field="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C2C122CE-D91A-6C43-A94B-8F95327DF022}" name="Draaitabel1" cacheId="5"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11">
  <location ref="A3:E8" firstHeaderRow="1" firstDataRow="2" firstDataCol="1"/>
  <pivotFields count="18">
    <pivotField showAll="0"/>
    <pivotField axis="axisRow" showAll="0">
      <items count="4">
        <item n="BA1" x="0"/>
        <item n="BA2" x="1"/>
        <item n="BA3" x="2"/>
        <item t="default"/>
      </items>
    </pivotField>
    <pivotField showAll="0"/>
    <pivotField dataField="1" showAll="0"/>
    <pivotField axis="axisCol" showAll="0">
      <items count="5">
        <item x="3"/>
        <item x="2"/>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4">
    <i>
      <x/>
    </i>
    <i>
      <x v="1"/>
    </i>
    <i>
      <x v="2"/>
    </i>
    <i t="grand">
      <x/>
    </i>
  </rowItems>
  <colFields count="1">
    <field x="4"/>
  </colFields>
  <colItems count="4">
    <i>
      <x/>
    </i>
    <i>
      <x v="1"/>
    </i>
    <i>
      <x v="3"/>
    </i>
    <i t="grand">
      <x/>
    </i>
  </colItems>
  <dataFields count="1">
    <dataField name="Som van Study points" fld="3" showDataAs="percentOfRow" baseField="0" baseItem="0" numFmtId="9"/>
  </dataFields>
  <chartFormats count="12">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3">
          <reference field="4294967294" count="1" selected="0">
            <x v="0"/>
          </reference>
          <reference field="1" count="1" selected="0">
            <x v="1"/>
          </reference>
          <reference field="4" count="1" selected="0">
            <x v="1"/>
          </reference>
        </references>
      </pivotArea>
    </chartFormat>
    <chartFormat chart="0" format="4" series="1">
      <pivotArea type="data" outline="0" fieldPosition="0">
        <references count="3">
          <reference field="4294967294" count="1" selected="0">
            <x v="0"/>
          </reference>
          <reference field="1" count="1" selected="0">
            <x v="1"/>
          </reference>
          <reference field="4" count="1" selected="0">
            <x v="0"/>
          </reference>
        </references>
      </pivotArea>
    </chartFormat>
    <chartFormat chart="0" format="5" series="1">
      <pivotArea type="data" outline="0" fieldPosition="0">
        <references count="3">
          <reference field="4294967294" count="1" selected="0">
            <x v="0"/>
          </reference>
          <reference field="1" count="1" selected="0">
            <x v="1"/>
          </reference>
          <reference field="4" count="1" selected="0">
            <x v="3"/>
          </reference>
        </references>
      </pivotArea>
    </chartFormat>
    <chartFormat chart="0" format="6" series="1">
      <pivotArea type="data" outline="0" fieldPosition="0">
        <references count="3">
          <reference field="4294967294" count="1" selected="0">
            <x v="0"/>
          </reference>
          <reference field="1" count="1" selected="0">
            <x v="2"/>
          </reference>
          <reference field="4" count="1" selected="0">
            <x v="1"/>
          </reference>
        </references>
      </pivotArea>
    </chartFormat>
    <chartFormat chart="0" format="7" series="1">
      <pivotArea type="data" outline="0" fieldPosition="0">
        <references count="3">
          <reference field="4294967294" count="1" selected="0">
            <x v="0"/>
          </reference>
          <reference field="1" count="1" selected="0">
            <x v="2"/>
          </reference>
          <reference field="4" count="1" selected="0">
            <x v="0"/>
          </reference>
        </references>
      </pivotArea>
    </chartFormat>
    <chartFormat chart="0" format="8" series="1">
      <pivotArea type="data" outline="0" fieldPosition="0">
        <references count="3">
          <reference field="4294967294" count="1" selected="0">
            <x v="0"/>
          </reference>
          <reference field="1" count="1" selected="0">
            <x v="2"/>
          </reference>
          <reference field="4" count="1" selected="0">
            <x v="3"/>
          </reference>
        </references>
      </pivotArea>
    </chartFormat>
    <chartFormat chart="0" format="9" series="1">
      <pivotArea type="data" outline="0" fieldPosition="0">
        <references count="2">
          <reference field="4294967294" count="1" selected="0">
            <x v="0"/>
          </reference>
          <reference field="4" count="1" selected="0">
            <x v="1"/>
          </reference>
        </references>
      </pivotArea>
    </chartFormat>
    <chartFormat chart="0" format="10" series="1">
      <pivotArea type="data" outline="0" fieldPosition="0">
        <references count="2">
          <reference field="4294967294" count="1" selected="0">
            <x v="0"/>
          </reference>
          <reference field="4" count="1" selected="0">
            <x v="0"/>
          </reference>
        </references>
      </pivotArea>
    </chartFormat>
    <chartFormat chart="0" format="11" series="1">
      <pivotArea type="data" outline="0" fieldPosition="0">
        <references count="2">
          <reference field="4294967294" count="1" selected="0">
            <x v="0"/>
          </reference>
          <reference field="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AC4F128F-357A-F644-A3F2-B6709F55694C}" name="Draaitabel8" cacheId="3"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19">
  <location ref="A20:H25" firstHeaderRow="1" firstDataRow="2" firstDataCol="1"/>
  <pivotFields count="8">
    <pivotField showAll="0"/>
    <pivotField axis="axisRow" showAll="0">
      <items count="4">
        <item n="BA1" x="0"/>
        <item n="BA2" x="1"/>
        <item n="BA3" x="2"/>
        <item t="default"/>
      </items>
    </pivotField>
    <pivotField showAll="0"/>
    <pivotField axis="axisCol" showAll="0">
      <items count="7">
        <item x="3"/>
        <item x="2"/>
        <item x="4"/>
        <item x="1"/>
        <item x="0"/>
        <item x="5"/>
        <item t="default"/>
      </items>
    </pivotField>
    <pivotField dataField="1" showAll="0"/>
    <pivotField showAll="0"/>
    <pivotField showAll="0"/>
    <pivotField showAll="0"/>
  </pivotFields>
  <rowFields count="1">
    <field x="1"/>
  </rowFields>
  <rowItems count="4">
    <i>
      <x/>
    </i>
    <i>
      <x v="1"/>
    </i>
    <i>
      <x v="2"/>
    </i>
    <i t="grand">
      <x/>
    </i>
  </rowItems>
  <colFields count="1">
    <field x="3"/>
  </colFields>
  <colItems count="7">
    <i>
      <x/>
    </i>
    <i>
      <x v="1"/>
    </i>
    <i>
      <x v="2"/>
    </i>
    <i>
      <x v="3"/>
    </i>
    <i>
      <x v="4"/>
    </i>
    <i>
      <x v="5"/>
    </i>
    <i t="grand">
      <x/>
    </i>
  </colItems>
  <dataFields count="1">
    <dataField name="Som van Study points" fld="4" showDataAs="percentOfRow" baseField="0" baseItem="0" numFmtId="9"/>
  </dataFields>
  <chartFormats count="35">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2">
          <reference field="4294967294" count="1" selected="0">
            <x v="0"/>
          </reference>
          <reference field="1" count="1" selected="0">
            <x v="0"/>
          </reference>
        </references>
      </pivotArea>
    </chartFormat>
    <chartFormat chart="1" format="1" series="1">
      <pivotArea type="data" outline="0" fieldPosition="0">
        <references count="2">
          <reference field="4294967294" count="1" selected="0">
            <x v="0"/>
          </reference>
          <reference field="1" count="1" selected="0">
            <x v="1"/>
          </reference>
        </references>
      </pivotArea>
    </chartFormat>
    <chartFormat chart="1" format="2" series="1">
      <pivotArea type="data" outline="0" fieldPosition="0">
        <references count="2">
          <reference field="4294967294" count="1" selected="0">
            <x v="0"/>
          </reference>
          <reference field="1" count="1" selected="0">
            <x v="2"/>
          </reference>
        </references>
      </pivotArea>
    </chartFormat>
    <chartFormat chart="1" format="3" series="1">
      <pivotArea type="data" outline="0" fieldPosition="0">
        <references count="3">
          <reference field="4294967294" count="1" selected="0">
            <x v="0"/>
          </reference>
          <reference field="1" count="1" selected="0">
            <x v="0"/>
          </reference>
          <reference field="3" count="1" selected="0">
            <x v="3"/>
          </reference>
        </references>
      </pivotArea>
    </chartFormat>
    <chartFormat chart="1" format="4" series="1">
      <pivotArea type="data" outline="0" fieldPosition="0">
        <references count="3">
          <reference field="4294967294" count="1" selected="0">
            <x v="0"/>
          </reference>
          <reference field="1" count="1" selected="0">
            <x v="0"/>
          </reference>
          <reference field="3" count="1" selected="0">
            <x v="4"/>
          </reference>
        </references>
      </pivotArea>
    </chartFormat>
    <chartFormat chart="1" format="5" series="1">
      <pivotArea type="data" outline="0" fieldPosition="0">
        <references count="3">
          <reference field="4294967294" count="1" selected="0">
            <x v="0"/>
          </reference>
          <reference field="1" count="1" selected="0">
            <x v="1"/>
          </reference>
          <reference field="3" count="1" selected="0">
            <x v="0"/>
          </reference>
        </references>
      </pivotArea>
    </chartFormat>
    <chartFormat chart="1" format="6" series="1">
      <pivotArea type="data" outline="0" fieldPosition="0">
        <references count="3">
          <reference field="4294967294" count="1" selected="0">
            <x v="0"/>
          </reference>
          <reference field="1" count="1" selected="0">
            <x v="1"/>
          </reference>
          <reference field="3" count="1" selected="0">
            <x v="1"/>
          </reference>
        </references>
      </pivotArea>
    </chartFormat>
    <chartFormat chart="1" format="7" series="1">
      <pivotArea type="data" outline="0" fieldPosition="0">
        <references count="3">
          <reference field="4294967294" count="1" selected="0">
            <x v="0"/>
          </reference>
          <reference field="1" count="1" selected="0">
            <x v="1"/>
          </reference>
          <reference field="3" count="1" selected="0">
            <x v="2"/>
          </reference>
        </references>
      </pivotArea>
    </chartFormat>
    <chartFormat chart="1" format="8" series="1">
      <pivotArea type="data" outline="0" fieldPosition="0">
        <references count="3">
          <reference field="4294967294" count="1" selected="0">
            <x v="0"/>
          </reference>
          <reference field="1" count="1" selected="0">
            <x v="1"/>
          </reference>
          <reference field="3" count="1" selected="0">
            <x v="3"/>
          </reference>
        </references>
      </pivotArea>
    </chartFormat>
    <chartFormat chart="1" format="9" series="1">
      <pivotArea type="data" outline="0" fieldPosition="0">
        <references count="3">
          <reference field="4294967294" count="1" selected="0">
            <x v="0"/>
          </reference>
          <reference field="1" count="1" selected="0">
            <x v="1"/>
          </reference>
          <reference field="3" count="1" selected="0">
            <x v="4"/>
          </reference>
        </references>
      </pivotArea>
    </chartFormat>
    <chartFormat chart="1" format="10" series="1">
      <pivotArea type="data" outline="0" fieldPosition="0">
        <references count="3">
          <reference field="4294967294" count="1" selected="0">
            <x v="0"/>
          </reference>
          <reference field="1" count="1" selected="0">
            <x v="2"/>
          </reference>
          <reference field="3" count="1" selected="0">
            <x v="0"/>
          </reference>
        </references>
      </pivotArea>
    </chartFormat>
    <chartFormat chart="1" format="11" series="1">
      <pivotArea type="data" outline="0" fieldPosition="0">
        <references count="3">
          <reference field="4294967294" count="1" selected="0">
            <x v="0"/>
          </reference>
          <reference field="1" count="1" selected="0">
            <x v="2"/>
          </reference>
          <reference field="3" count="1" selected="0">
            <x v="1"/>
          </reference>
        </references>
      </pivotArea>
    </chartFormat>
    <chartFormat chart="1" format="12" series="1">
      <pivotArea type="data" outline="0" fieldPosition="0">
        <references count="3">
          <reference field="4294967294" count="1" selected="0">
            <x v="0"/>
          </reference>
          <reference field="1" count="1" selected="0">
            <x v="2"/>
          </reference>
          <reference field="3" count="1" selected="0">
            <x v="2"/>
          </reference>
        </references>
      </pivotArea>
    </chartFormat>
    <chartFormat chart="1" format="13" series="1">
      <pivotArea type="data" outline="0" fieldPosition="0">
        <references count="3">
          <reference field="4294967294" count="1" selected="0">
            <x v="0"/>
          </reference>
          <reference field="1" count="1" selected="0">
            <x v="2"/>
          </reference>
          <reference field="3" count="1" selected="0">
            <x v="3"/>
          </reference>
        </references>
      </pivotArea>
    </chartFormat>
    <chartFormat chart="1" format="14" series="1">
      <pivotArea type="data" outline="0" fieldPosition="0">
        <references count="3">
          <reference field="4294967294" count="1" selected="0">
            <x v="0"/>
          </reference>
          <reference field="1" count="1" selected="0">
            <x v="2"/>
          </reference>
          <reference field="3" count="1" selected="0">
            <x v="4"/>
          </reference>
        </references>
      </pivotArea>
    </chartFormat>
    <chartFormat chart="1" format="15" series="1">
      <pivotArea type="data" outline="0" fieldPosition="0">
        <references count="3">
          <reference field="4294967294" count="1" selected="0">
            <x v="0"/>
          </reference>
          <reference field="1" count="1" selected="0">
            <x v="2"/>
          </reference>
          <reference field="3" count="1" selected="0">
            <x v="5"/>
          </reference>
        </references>
      </pivotArea>
    </chartFormat>
    <chartFormat chart="1" format="16" series="1">
      <pivotArea type="data" outline="0" fieldPosition="0">
        <references count="2">
          <reference field="4294967294" count="1" selected="0">
            <x v="0"/>
          </reference>
          <reference field="3" count="1" selected="0">
            <x v="0"/>
          </reference>
        </references>
      </pivotArea>
    </chartFormat>
    <chartFormat chart="1" format="17" series="1">
      <pivotArea type="data" outline="0" fieldPosition="0">
        <references count="2">
          <reference field="4294967294" count="1" selected="0">
            <x v="0"/>
          </reference>
          <reference field="3" count="1" selected="0">
            <x v="1"/>
          </reference>
        </references>
      </pivotArea>
    </chartFormat>
    <chartFormat chart="1" format="18" series="1">
      <pivotArea type="data" outline="0" fieldPosition="0">
        <references count="2">
          <reference field="4294967294" count="1" selected="0">
            <x v="0"/>
          </reference>
          <reference field="3" count="1" selected="0">
            <x v="2"/>
          </reference>
        </references>
      </pivotArea>
    </chartFormat>
    <chartFormat chart="1" format="19" series="1">
      <pivotArea type="data" outline="0" fieldPosition="0">
        <references count="2">
          <reference field="4294967294" count="1" selected="0">
            <x v="0"/>
          </reference>
          <reference field="3" count="1" selected="0">
            <x v="3"/>
          </reference>
        </references>
      </pivotArea>
    </chartFormat>
    <chartFormat chart="1" format="20" series="1">
      <pivotArea type="data" outline="0" fieldPosition="0">
        <references count="2">
          <reference field="4294967294" count="1" selected="0">
            <x v="0"/>
          </reference>
          <reference field="3" count="1" selected="0">
            <x v="4"/>
          </reference>
        </references>
      </pivotArea>
    </chartFormat>
    <chartFormat chart="1" format="21" series="1">
      <pivotArea type="data" outline="0" fieldPosition="0">
        <references count="2">
          <reference field="4294967294" count="1" selected="0">
            <x v="0"/>
          </reference>
          <reference field="3" count="1" selected="0">
            <x v="5"/>
          </reference>
        </references>
      </pivotArea>
    </chartFormat>
    <chartFormat chart="6" format="22" series="1">
      <pivotArea type="data" outline="0" fieldPosition="0">
        <references count="2">
          <reference field="4294967294" count="1" selected="0">
            <x v="0"/>
          </reference>
          <reference field="3" count="1" selected="0">
            <x v="0"/>
          </reference>
        </references>
      </pivotArea>
    </chartFormat>
    <chartFormat chart="6" format="23" series="1">
      <pivotArea type="data" outline="0" fieldPosition="0">
        <references count="2">
          <reference field="4294967294" count="1" selected="0">
            <x v="0"/>
          </reference>
          <reference field="3" count="1" selected="0">
            <x v="1"/>
          </reference>
        </references>
      </pivotArea>
    </chartFormat>
    <chartFormat chart="6" format="24" series="1">
      <pivotArea type="data" outline="0" fieldPosition="0">
        <references count="2">
          <reference field="4294967294" count="1" selected="0">
            <x v="0"/>
          </reference>
          <reference field="3" count="1" selected="0">
            <x v="2"/>
          </reference>
        </references>
      </pivotArea>
    </chartFormat>
    <chartFormat chart="6" format="25" series="1">
      <pivotArea type="data" outline="0" fieldPosition="0">
        <references count="2">
          <reference field="4294967294" count="1" selected="0">
            <x v="0"/>
          </reference>
          <reference field="3" count="1" selected="0">
            <x v="3"/>
          </reference>
        </references>
      </pivotArea>
    </chartFormat>
    <chartFormat chart="6" format="26" series="1">
      <pivotArea type="data" outline="0" fieldPosition="0">
        <references count="2">
          <reference field="4294967294" count="1" selected="0">
            <x v="0"/>
          </reference>
          <reference field="3" count="1" selected="0">
            <x v="4"/>
          </reference>
        </references>
      </pivotArea>
    </chartFormat>
    <chartFormat chart="6" format="27" series="1">
      <pivotArea type="data" outline="0" fieldPosition="0">
        <references count="2">
          <reference field="4294967294" count="1" selected="0">
            <x v="0"/>
          </reference>
          <reference field="3" count="1" selected="0">
            <x v="5"/>
          </reference>
        </references>
      </pivotArea>
    </chartFormat>
    <chartFormat chart="7" format="28" series="1">
      <pivotArea type="data" outline="0" fieldPosition="0">
        <references count="2">
          <reference field="4294967294" count="1" selected="0">
            <x v="0"/>
          </reference>
          <reference field="3" count="1" selected="0">
            <x v="0"/>
          </reference>
        </references>
      </pivotArea>
    </chartFormat>
    <chartFormat chart="7" format="29" series="1">
      <pivotArea type="data" outline="0" fieldPosition="0">
        <references count="2">
          <reference field="4294967294" count="1" selected="0">
            <x v="0"/>
          </reference>
          <reference field="3" count="1" selected="0">
            <x v="1"/>
          </reference>
        </references>
      </pivotArea>
    </chartFormat>
    <chartFormat chart="7" format="30" series="1">
      <pivotArea type="data" outline="0" fieldPosition="0">
        <references count="2">
          <reference field="4294967294" count="1" selected="0">
            <x v="0"/>
          </reference>
          <reference field="3" count="1" selected="0">
            <x v="2"/>
          </reference>
        </references>
      </pivotArea>
    </chartFormat>
    <chartFormat chart="7" format="31" series="1">
      <pivotArea type="data" outline="0" fieldPosition="0">
        <references count="2">
          <reference field="4294967294" count="1" selected="0">
            <x v="0"/>
          </reference>
          <reference field="3" count="1" selected="0">
            <x v="3"/>
          </reference>
        </references>
      </pivotArea>
    </chartFormat>
    <chartFormat chart="7" format="32" series="1">
      <pivotArea type="data" outline="0" fieldPosition="0">
        <references count="2">
          <reference field="4294967294" count="1" selected="0">
            <x v="0"/>
          </reference>
          <reference field="3" count="1" selected="0">
            <x v="4"/>
          </reference>
        </references>
      </pivotArea>
    </chartFormat>
    <chartFormat chart="7" format="33" series="1">
      <pivotArea type="data" outline="0" fieldPosition="0">
        <references count="2">
          <reference field="4294967294" count="1" selected="0">
            <x v="0"/>
          </reference>
          <reference field="3"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455BC0D2-3CD4-E646-814A-D0AF66F2F19E}" name="Draaitabel7" cacheId="3"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9">
  <location ref="A3:B10" firstHeaderRow="1" firstDataRow="1" firstDataCol="1"/>
  <pivotFields count="8">
    <pivotField showAll="0"/>
    <pivotField showAll="0"/>
    <pivotField showAll="0"/>
    <pivotField axis="axisRow" showAll="0">
      <items count="7">
        <item x="3"/>
        <item x="2"/>
        <item x="4"/>
        <item x="1"/>
        <item x="0"/>
        <item x="5"/>
        <item t="default"/>
      </items>
    </pivotField>
    <pivotField dataField="1" showAll="0"/>
    <pivotField showAll="0"/>
    <pivotField showAll="0"/>
    <pivotField showAll="0"/>
  </pivotFields>
  <rowFields count="1">
    <field x="3"/>
  </rowFields>
  <rowItems count="7">
    <i>
      <x/>
    </i>
    <i>
      <x v="1"/>
    </i>
    <i>
      <x v="2"/>
    </i>
    <i>
      <x v="3"/>
    </i>
    <i>
      <x v="4"/>
    </i>
    <i>
      <x v="5"/>
    </i>
    <i t="grand">
      <x/>
    </i>
  </rowItems>
  <colItems count="1">
    <i/>
  </colItems>
  <dataFields count="1">
    <dataField name="Som van Study points" fld="4" showDataAs="percentOfCol" baseField="0" baseItem="0" numFmtId="9"/>
  </dataFields>
  <chartFormats count="21">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3" count="1" selected="0">
            <x v="0"/>
          </reference>
        </references>
      </pivotArea>
    </chartFormat>
    <chartFormat chart="0" format="2">
      <pivotArea type="data" outline="0" fieldPosition="0">
        <references count="2">
          <reference field="4294967294" count="1" selected="0">
            <x v="0"/>
          </reference>
          <reference field="3" count="1" selected="0">
            <x v="1"/>
          </reference>
        </references>
      </pivotArea>
    </chartFormat>
    <chartFormat chart="0" format="3">
      <pivotArea type="data" outline="0" fieldPosition="0">
        <references count="2">
          <reference field="4294967294" count="1" selected="0">
            <x v="0"/>
          </reference>
          <reference field="3" count="1" selected="0">
            <x v="2"/>
          </reference>
        </references>
      </pivotArea>
    </chartFormat>
    <chartFormat chart="0" format="4">
      <pivotArea type="data" outline="0" fieldPosition="0">
        <references count="2">
          <reference field="4294967294" count="1" selected="0">
            <x v="0"/>
          </reference>
          <reference field="3" count="1" selected="0">
            <x v="3"/>
          </reference>
        </references>
      </pivotArea>
    </chartFormat>
    <chartFormat chart="0" format="5">
      <pivotArea type="data" outline="0" fieldPosition="0">
        <references count="2">
          <reference field="4294967294" count="1" selected="0">
            <x v="0"/>
          </reference>
          <reference field="3" count="1" selected="0">
            <x v="4"/>
          </reference>
        </references>
      </pivotArea>
    </chartFormat>
    <chartFormat chart="0" format="6">
      <pivotArea type="data" outline="0" fieldPosition="0">
        <references count="2">
          <reference field="4294967294" count="1" selected="0">
            <x v="0"/>
          </reference>
          <reference field="3" count="1" selected="0">
            <x v="5"/>
          </reference>
        </references>
      </pivotArea>
    </chartFormat>
    <chartFormat chart="5" format="7" series="1">
      <pivotArea type="data" outline="0" fieldPosition="0">
        <references count="1">
          <reference field="4294967294" count="1" selected="0">
            <x v="0"/>
          </reference>
        </references>
      </pivotArea>
    </chartFormat>
    <chartFormat chart="5" format="8">
      <pivotArea type="data" outline="0" fieldPosition="0">
        <references count="2">
          <reference field="4294967294" count="1" selected="0">
            <x v="0"/>
          </reference>
          <reference field="3" count="1" selected="0">
            <x v="0"/>
          </reference>
        </references>
      </pivotArea>
    </chartFormat>
    <chartFormat chart="5" format="9">
      <pivotArea type="data" outline="0" fieldPosition="0">
        <references count="2">
          <reference field="4294967294" count="1" selected="0">
            <x v="0"/>
          </reference>
          <reference field="3" count="1" selected="0">
            <x v="1"/>
          </reference>
        </references>
      </pivotArea>
    </chartFormat>
    <chartFormat chart="5" format="10">
      <pivotArea type="data" outline="0" fieldPosition="0">
        <references count="2">
          <reference field="4294967294" count="1" selected="0">
            <x v="0"/>
          </reference>
          <reference field="3" count="1" selected="0">
            <x v="2"/>
          </reference>
        </references>
      </pivotArea>
    </chartFormat>
    <chartFormat chart="5" format="11">
      <pivotArea type="data" outline="0" fieldPosition="0">
        <references count="2">
          <reference field="4294967294" count="1" selected="0">
            <x v="0"/>
          </reference>
          <reference field="3" count="1" selected="0">
            <x v="3"/>
          </reference>
        </references>
      </pivotArea>
    </chartFormat>
    <chartFormat chart="5" format="12">
      <pivotArea type="data" outline="0" fieldPosition="0">
        <references count="2">
          <reference field="4294967294" count="1" selected="0">
            <x v="0"/>
          </reference>
          <reference field="3" count="1" selected="0">
            <x v="4"/>
          </reference>
        </references>
      </pivotArea>
    </chartFormat>
    <chartFormat chart="5" format="13">
      <pivotArea type="data" outline="0" fieldPosition="0">
        <references count="2">
          <reference field="4294967294" count="1" selected="0">
            <x v="0"/>
          </reference>
          <reference field="3" count="1" selected="0">
            <x v="5"/>
          </reference>
        </references>
      </pivotArea>
    </chartFormat>
    <chartFormat chart="6" format="14" series="1">
      <pivotArea type="data" outline="0" fieldPosition="0">
        <references count="1">
          <reference field="4294967294" count="1" selected="0">
            <x v="0"/>
          </reference>
        </references>
      </pivotArea>
    </chartFormat>
    <chartFormat chart="6" format="15">
      <pivotArea type="data" outline="0" fieldPosition="0">
        <references count="2">
          <reference field="4294967294" count="1" selected="0">
            <x v="0"/>
          </reference>
          <reference field="3" count="1" selected="0">
            <x v="0"/>
          </reference>
        </references>
      </pivotArea>
    </chartFormat>
    <chartFormat chart="6" format="16">
      <pivotArea type="data" outline="0" fieldPosition="0">
        <references count="2">
          <reference field="4294967294" count="1" selected="0">
            <x v="0"/>
          </reference>
          <reference field="3" count="1" selected="0">
            <x v="1"/>
          </reference>
        </references>
      </pivotArea>
    </chartFormat>
    <chartFormat chart="6" format="17">
      <pivotArea type="data" outline="0" fieldPosition="0">
        <references count="2">
          <reference field="4294967294" count="1" selected="0">
            <x v="0"/>
          </reference>
          <reference field="3" count="1" selected="0">
            <x v="2"/>
          </reference>
        </references>
      </pivotArea>
    </chartFormat>
    <chartFormat chart="6" format="18">
      <pivotArea type="data" outline="0" fieldPosition="0">
        <references count="2">
          <reference field="4294967294" count="1" selected="0">
            <x v="0"/>
          </reference>
          <reference field="3" count="1" selected="0">
            <x v="3"/>
          </reference>
        </references>
      </pivotArea>
    </chartFormat>
    <chartFormat chart="6" format="19">
      <pivotArea type="data" outline="0" fieldPosition="0">
        <references count="2">
          <reference field="4294967294" count="1" selected="0">
            <x v="0"/>
          </reference>
          <reference field="3" count="1" selected="0">
            <x v="4"/>
          </reference>
        </references>
      </pivotArea>
    </chartFormat>
    <chartFormat chart="6" format="20">
      <pivotArea type="data" outline="0" fieldPosition="0">
        <references count="2">
          <reference field="4294967294" count="1" selected="0">
            <x v="0"/>
          </reference>
          <reference field="3"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1000-000000000000}" name="Draaitabel1" cacheId="5"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32">
  <location ref="A3:E31" firstHeaderRow="1" firstDataRow="2" firstDataCol="1"/>
  <pivotFields count="18">
    <pivotField showAll="0"/>
    <pivotField axis="axisCol" showAll="0">
      <items count="4">
        <item n="BA1" x="0"/>
        <item n="BA2" x="1"/>
        <item n="BA3" x="2"/>
        <item t="default"/>
      </items>
    </pivotField>
    <pivotField axis="axisRow" outline="0" showAll="0" defaultSubtotal="0">
      <items count="27">
        <item x="21"/>
        <item x="22"/>
        <item x="1"/>
        <item x="10"/>
        <item x="19"/>
        <item x="3"/>
        <item x="12"/>
        <item x="7"/>
        <item x="16"/>
        <item x="0"/>
        <item x="9"/>
        <item x="18"/>
        <item x="5"/>
        <item x="14"/>
        <item x="4"/>
        <item x="13"/>
        <item x="6"/>
        <item x="15"/>
        <item x="8"/>
        <item x="17"/>
        <item x="23"/>
        <item x="2"/>
        <item x="11"/>
        <item x="20"/>
        <item x="25"/>
        <item m="1" x="26"/>
        <item x="24"/>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s>
  <rowFields count="1">
    <field x="2"/>
  </rowFields>
  <rowItems count="27">
    <i>
      <x/>
    </i>
    <i>
      <x v="1"/>
    </i>
    <i>
      <x v="2"/>
    </i>
    <i>
      <x v="3"/>
    </i>
    <i>
      <x v="4"/>
    </i>
    <i>
      <x v="5"/>
    </i>
    <i>
      <x v="6"/>
    </i>
    <i>
      <x v="7"/>
    </i>
    <i>
      <x v="8"/>
    </i>
    <i>
      <x v="9"/>
    </i>
    <i>
      <x v="10"/>
    </i>
    <i>
      <x v="11"/>
    </i>
    <i>
      <x v="12"/>
    </i>
    <i>
      <x v="13"/>
    </i>
    <i>
      <x v="14"/>
    </i>
    <i>
      <x v="15"/>
    </i>
    <i>
      <x v="16"/>
    </i>
    <i>
      <x v="17"/>
    </i>
    <i>
      <x v="18"/>
    </i>
    <i>
      <x v="19"/>
    </i>
    <i>
      <x v="20"/>
    </i>
    <i>
      <x v="21"/>
    </i>
    <i>
      <x v="22"/>
    </i>
    <i>
      <x v="23"/>
    </i>
    <i>
      <x v="24"/>
    </i>
    <i>
      <x v="26"/>
    </i>
    <i t="grand">
      <x/>
    </i>
  </rowItems>
  <colFields count="1">
    <field x="1"/>
  </colFields>
  <colItems count="4">
    <i>
      <x/>
    </i>
    <i>
      <x v="1"/>
    </i>
    <i>
      <x v="2"/>
    </i>
    <i t="grand">
      <x/>
    </i>
  </colItems>
  <dataFields count="1">
    <dataField name="Sum of Weight including assessment" fld="16" baseField="0" baseItem="0"/>
  </dataFields>
  <chartFormats count="111">
    <chartFormat chart="2" format="12" series="1">
      <pivotArea type="data" outline="0" fieldPosition="0">
        <references count="2">
          <reference field="4294967294" count="1" selected="0">
            <x v="0"/>
          </reference>
          <reference field="1" count="1" selected="0">
            <x v="1"/>
          </reference>
        </references>
      </pivotArea>
    </chartFormat>
    <chartFormat chart="2" format="13" series="1">
      <pivotArea type="data" outline="0" fieldPosition="0">
        <references count="2">
          <reference field="4294967294" count="1" selected="0">
            <x v="0"/>
          </reference>
          <reference field="1" count="1" selected="0">
            <x v="2"/>
          </reference>
        </references>
      </pivotArea>
    </chartFormat>
    <chartFormat chart="2" format="14" series="1">
      <pivotArea type="data" outline="0" fieldPosition="0">
        <references count="2">
          <reference field="4294967294" count="1" selected="0">
            <x v="0"/>
          </reference>
          <reference field="1" count="1" selected="0">
            <x v="0"/>
          </reference>
        </references>
      </pivotArea>
    </chartFormat>
    <chartFormat chart="1" format="177" series="1">
      <pivotArea type="data" outline="0" fieldPosition="0">
        <references count="2">
          <reference field="4294967294" count="1" selected="0">
            <x v="0"/>
          </reference>
          <reference field="1" count="1" selected="0">
            <x v="1"/>
          </reference>
        </references>
      </pivotArea>
    </chartFormat>
    <chartFormat chart="1" format="178" series="1">
      <pivotArea type="data" outline="0" fieldPosition="0">
        <references count="2">
          <reference field="4294967294" count="1" selected="0">
            <x v="0"/>
          </reference>
          <reference field="1" count="1" selected="0">
            <x v="2"/>
          </reference>
        </references>
      </pivotArea>
    </chartFormat>
    <chartFormat chart="1" format="179" series="1">
      <pivotArea type="data" outline="0" fieldPosition="0">
        <references count="2">
          <reference field="4294967294" count="1" selected="0">
            <x v="0"/>
          </reference>
          <reference field="1" count="1" selected="0">
            <x v="0"/>
          </reference>
        </references>
      </pivotArea>
    </chartFormat>
    <chartFormat chart="2" format="15">
      <pivotArea type="data" outline="0" fieldPosition="0">
        <references count="3">
          <reference field="4294967294" count="1" selected="0">
            <x v="0"/>
          </reference>
          <reference field="1" count="1" selected="0">
            <x v="0"/>
          </reference>
          <reference field="2" count="1" selected="0">
            <x v="0"/>
          </reference>
        </references>
      </pivotArea>
    </chartFormat>
    <chartFormat chart="2" format="16">
      <pivotArea type="data" outline="0" fieldPosition="0">
        <references count="3">
          <reference field="4294967294" count="1" selected="0">
            <x v="0"/>
          </reference>
          <reference field="1" count="1" selected="0">
            <x v="0"/>
          </reference>
          <reference field="2" count="1" selected="0">
            <x v="1"/>
          </reference>
        </references>
      </pivotArea>
    </chartFormat>
    <chartFormat chart="2" format="17">
      <pivotArea type="data" outline="0" fieldPosition="0">
        <references count="3">
          <reference field="4294967294" count="1" selected="0">
            <x v="0"/>
          </reference>
          <reference field="1" count="1" selected="0">
            <x v="0"/>
          </reference>
          <reference field="2" count="1" selected="0">
            <x v="2"/>
          </reference>
        </references>
      </pivotArea>
    </chartFormat>
    <chartFormat chart="2" format="18">
      <pivotArea type="data" outline="0" fieldPosition="0">
        <references count="3">
          <reference field="4294967294" count="1" selected="0">
            <x v="0"/>
          </reference>
          <reference field="1" count="1" selected="0">
            <x v="0"/>
          </reference>
          <reference field="2" count="1" selected="0">
            <x v="3"/>
          </reference>
        </references>
      </pivotArea>
    </chartFormat>
    <chartFormat chart="2" format="19">
      <pivotArea type="data" outline="0" fieldPosition="0">
        <references count="3">
          <reference field="4294967294" count="1" selected="0">
            <x v="0"/>
          </reference>
          <reference field="1" count="1" selected="0">
            <x v="0"/>
          </reference>
          <reference field="2" count="1" selected="0">
            <x v="4"/>
          </reference>
        </references>
      </pivotArea>
    </chartFormat>
    <chartFormat chart="2" format="20">
      <pivotArea type="data" outline="0" fieldPosition="0">
        <references count="3">
          <reference field="4294967294" count="1" selected="0">
            <x v="0"/>
          </reference>
          <reference field="1" count="1" selected="0">
            <x v="0"/>
          </reference>
          <reference field="2" count="1" selected="0">
            <x v="5"/>
          </reference>
        </references>
      </pivotArea>
    </chartFormat>
    <chartFormat chart="2" format="21">
      <pivotArea type="data" outline="0" fieldPosition="0">
        <references count="3">
          <reference field="4294967294" count="1" selected="0">
            <x v="0"/>
          </reference>
          <reference field="1" count="1" selected="0">
            <x v="0"/>
          </reference>
          <reference field="2" count="1" selected="0">
            <x v="6"/>
          </reference>
        </references>
      </pivotArea>
    </chartFormat>
    <chartFormat chart="2" format="22">
      <pivotArea type="data" outline="0" fieldPosition="0">
        <references count="3">
          <reference field="4294967294" count="1" selected="0">
            <x v="0"/>
          </reference>
          <reference field="1" count="1" selected="0">
            <x v="0"/>
          </reference>
          <reference field="2" count="1" selected="0">
            <x v="7"/>
          </reference>
        </references>
      </pivotArea>
    </chartFormat>
    <chartFormat chart="2" format="23">
      <pivotArea type="data" outline="0" fieldPosition="0">
        <references count="3">
          <reference field="4294967294" count="1" selected="0">
            <x v="0"/>
          </reference>
          <reference field="1" count="1" selected="0">
            <x v="0"/>
          </reference>
          <reference field="2" count="1" selected="0">
            <x v="8"/>
          </reference>
        </references>
      </pivotArea>
    </chartFormat>
    <chartFormat chart="2" format="24">
      <pivotArea type="data" outline="0" fieldPosition="0">
        <references count="3">
          <reference field="4294967294" count="1" selected="0">
            <x v="0"/>
          </reference>
          <reference field="1" count="1" selected="0">
            <x v="0"/>
          </reference>
          <reference field="2" count="1" selected="0">
            <x v="9"/>
          </reference>
        </references>
      </pivotArea>
    </chartFormat>
    <chartFormat chart="2" format="25">
      <pivotArea type="data" outline="0" fieldPosition="0">
        <references count="3">
          <reference field="4294967294" count="1" selected="0">
            <x v="0"/>
          </reference>
          <reference field="1" count="1" selected="0">
            <x v="0"/>
          </reference>
          <reference field="2" count="1" selected="0">
            <x v="10"/>
          </reference>
        </references>
      </pivotArea>
    </chartFormat>
    <chartFormat chart="2" format="26">
      <pivotArea type="data" outline="0" fieldPosition="0">
        <references count="3">
          <reference field="4294967294" count="1" selected="0">
            <x v="0"/>
          </reference>
          <reference field="1" count="1" selected="0">
            <x v="0"/>
          </reference>
          <reference field="2" count="1" selected="0">
            <x v="11"/>
          </reference>
        </references>
      </pivotArea>
    </chartFormat>
    <chartFormat chart="2" format="27">
      <pivotArea type="data" outline="0" fieldPosition="0">
        <references count="3">
          <reference field="4294967294" count="1" selected="0">
            <x v="0"/>
          </reference>
          <reference field="1" count="1" selected="0">
            <x v="0"/>
          </reference>
          <reference field="2" count="1" selected="0">
            <x v="12"/>
          </reference>
        </references>
      </pivotArea>
    </chartFormat>
    <chartFormat chart="2" format="28">
      <pivotArea type="data" outline="0" fieldPosition="0">
        <references count="3">
          <reference field="4294967294" count="1" selected="0">
            <x v="0"/>
          </reference>
          <reference field="1" count="1" selected="0">
            <x v="0"/>
          </reference>
          <reference field="2" count="1" selected="0">
            <x v="13"/>
          </reference>
        </references>
      </pivotArea>
    </chartFormat>
    <chartFormat chart="2" format="29">
      <pivotArea type="data" outline="0" fieldPosition="0">
        <references count="3">
          <reference field="4294967294" count="1" selected="0">
            <x v="0"/>
          </reference>
          <reference field="1" count="1" selected="0">
            <x v="0"/>
          </reference>
          <reference field="2" count="1" selected="0">
            <x v="14"/>
          </reference>
        </references>
      </pivotArea>
    </chartFormat>
    <chartFormat chart="2" format="30">
      <pivotArea type="data" outline="0" fieldPosition="0">
        <references count="3">
          <reference field="4294967294" count="1" selected="0">
            <x v="0"/>
          </reference>
          <reference field="1" count="1" selected="0">
            <x v="0"/>
          </reference>
          <reference field="2" count="1" selected="0">
            <x v="15"/>
          </reference>
        </references>
      </pivotArea>
    </chartFormat>
    <chartFormat chart="2" format="31">
      <pivotArea type="data" outline="0" fieldPosition="0">
        <references count="3">
          <reference field="4294967294" count="1" selected="0">
            <x v="0"/>
          </reference>
          <reference field="1" count="1" selected="0">
            <x v="0"/>
          </reference>
          <reference field="2" count="1" selected="0">
            <x v="16"/>
          </reference>
        </references>
      </pivotArea>
    </chartFormat>
    <chartFormat chart="2" format="32">
      <pivotArea type="data" outline="0" fieldPosition="0">
        <references count="3">
          <reference field="4294967294" count="1" selected="0">
            <x v="0"/>
          </reference>
          <reference field="1" count="1" selected="0">
            <x v="0"/>
          </reference>
          <reference field="2" count="1" selected="0">
            <x v="17"/>
          </reference>
        </references>
      </pivotArea>
    </chartFormat>
    <chartFormat chart="2" format="33">
      <pivotArea type="data" outline="0" fieldPosition="0">
        <references count="3">
          <reference field="4294967294" count="1" selected="0">
            <x v="0"/>
          </reference>
          <reference field="1" count="1" selected="0">
            <x v="0"/>
          </reference>
          <reference field="2" count="1" selected="0">
            <x v="18"/>
          </reference>
        </references>
      </pivotArea>
    </chartFormat>
    <chartFormat chart="2" format="34">
      <pivotArea type="data" outline="0" fieldPosition="0">
        <references count="3">
          <reference field="4294967294" count="1" selected="0">
            <x v="0"/>
          </reference>
          <reference field="1" count="1" selected="0">
            <x v="0"/>
          </reference>
          <reference field="2" count="1" selected="0">
            <x v="19"/>
          </reference>
        </references>
      </pivotArea>
    </chartFormat>
    <chartFormat chart="2" format="35">
      <pivotArea type="data" outline="0" fieldPosition="0">
        <references count="3">
          <reference field="4294967294" count="1" selected="0">
            <x v="0"/>
          </reference>
          <reference field="1" count="1" selected="0">
            <x v="0"/>
          </reference>
          <reference field="2" count="1" selected="0">
            <x v="20"/>
          </reference>
        </references>
      </pivotArea>
    </chartFormat>
    <chartFormat chart="2" format="36">
      <pivotArea type="data" outline="0" fieldPosition="0">
        <references count="3">
          <reference field="4294967294" count="1" selected="0">
            <x v="0"/>
          </reference>
          <reference field="1" count="1" selected="0">
            <x v="0"/>
          </reference>
          <reference field="2" count="1" selected="0">
            <x v="21"/>
          </reference>
        </references>
      </pivotArea>
    </chartFormat>
    <chartFormat chart="2" format="37">
      <pivotArea type="data" outline="0" fieldPosition="0">
        <references count="3">
          <reference field="4294967294" count="1" selected="0">
            <x v="0"/>
          </reference>
          <reference field="1" count="1" selected="0">
            <x v="0"/>
          </reference>
          <reference field="2" count="1" selected="0">
            <x v="22"/>
          </reference>
        </references>
      </pivotArea>
    </chartFormat>
    <chartFormat chart="2" format="38">
      <pivotArea type="data" outline="0" fieldPosition="0">
        <references count="3">
          <reference field="4294967294" count="1" selected="0">
            <x v="0"/>
          </reference>
          <reference field="1" count="1" selected="0">
            <x v="0"/>
          </reference>
          <reference field="2" count="1" selected="0">
            <x v="23"/>
          </reference>
        </references>
      </pivotArea>
    </chartFormat>
    <chartFormat chart="2" format="39">
      <pivotArea type="data" outline="0" fieldPosition="0">
        <references count="3">
          <reference field="4294967294" count="1" selected="0">
            <x v="0"/>
          </reference>
          <reference field="1" count="1" selected="0">
            <x v="0"/>
          </reference>
          <reference field="2" count="1" selected="0">
            <x v="24"/>
          </reference>
        </references>
      </pivotArea>
    </chartFormat>
    <chartFormat chart="2" format="40">
      <pivotArea type="data" outline="0" fieldPosition="0">
        <references count="3">
          <reference field="4294967294" count="1" selected="0">
            <x v="0"/>
          </reference>
          <reference field="1" count="1" selected="0">
            <x v="0"/>
          </reference>
          <reference field="2" count="1" selected="0">
            <x v="26"/>
          </reference>
        </references>
      </pivotArea>
    </chartFormat>
    <chartFormat chart="2" format="41">
      <pivotArea type="data" outline="0" fieldPosition="0">
        <references count="3">
          <reference field="4294967294" count="1" selected="0">
            <x v="0"/>
          </reference>
          <reference field="1" count="1" selected="0">
            <x v="1"/>
          </reference>
          <reference field="2" count="1" selected="0">
            <x v="0"/>
          </reference>
        </references>
      </pivotArea>
    </chartFormat>
    <chartFormat chart="2" format="42">
      <pivotArea type="data" outline="0" fieldPosition="0">
        <references count="3">
          <reference field="4294967294" count="1" selected="0">
            <x v="0"/>
          </reference>
          <reference field="1" count="1" selected="0">
            <x v="1"/>
          </reference>
          <reference field="2" count="1" selected="0">
            <x v="1"/>
          </reference>
        </references>
      </pivotArea>
    </chartFormat>
    <chartFormat chart="2" format="43">
      <pivotArea type="data" outline="0" fieldPosition="0">
        <references count="3">
          <reference field="4294967294" count="1" selected="0">
            <x v="0"/>
          </reference>
          <reference field="1" count="1" selected="0">
            <x v="1"/>
          </reference>
          <reference field="2" count="1" selected="0">
            <x v="2"/>
          </reference>
        </references>
      </pivotArea>
    </chartFormat>
    <chartFormat chart="2" format="44">
      <pivotArea type="data" outline="0" fieldPosition="0">
        <references count="3">
          <reference field="4294967294" count="1" selected="0">
            <x v="0"/>
          </reference>
          <reference field="1" count="1" selected="0">
            <x v="1"/>
          </reference>
          <reference field="2" count="1" selected="0">
            <x v="3"/>
          </reference>
        </references>
      </pivotArea>
    </chartFormat>
    <chartFormat chart="2" format="45">
      <pivotArea type="data" outline="0" fieldPosition="0">
        <references count="3">
          <reference field="4294967294" count="1" selected="0">
            <x v="0"/>
          </reference>
          <reference field="1" count="1" selected="0">
            <x v="1"/>
          </reference>
          <reference field="2" count="1" selected="0">
            <x v="4"/>
          </reference>
        </references>
      </pivotArea>
    </chartFormat>
    <chartFormat chart="2" format="46">
      <pivotArea type="data" outline="0" fieldPosition="0">
        <references count="3">
          <reference field="4294967294" count="1" selected="0">
            <x v="0"/>
          </reference>
          <reference field="1" count="1" selected="0">
            <x v="1"/>
          </reference>
          <reference field="2" count="1" selected="0">
            <x v="5"/>
          </reference>
        </references>
      </pivotArea>
    </chartFormat>
    <chartFormat chart="2" format="47">
      <pivotArea type="data" outline="0" fieldPosition="0">
        <references count="3">
          <reference field="4294967294" count="1" selected="0">
            <x v="0"/>
          </reference>
          <reference field="1" count="1" selected="0">
            <x v="1"/>
          </reference>
          <reference field="2" count="1" selected="0">
            <x v="6"/>
          </reference>
        </references>
      </pivotArea>
    </chartFormat>
    <chartFormat chart="2" format="48">
      <pivotArea type="data" outline="0" fieldPosition="0">
        <references count="3">
          <reference field="4294967294" count="1" selected="0">
            <x v="0"/>
          </reference>
          <reference field="1" count="1" selected="0">
            <x v="1"/>
          </reference>
          <reference field="2" count="1" selected="0">
            <x v="7"/>
          </reference>
        </references>
      </pivotArea>
    </chartFormat>
    <chartFormat chart="2" format="49">
      <pivotArea type="data" outline="0" fieldPosition="0">
        <references count="3">
          <reference field="4294967294" count="1" selected="0">
            <x v="0"/>
          </reference>
          <reference field="1" count="1" selected="0">
            <x v="1"/>
          </reference>
          <reference field="2" count="1" selected="0">
            <x v="8"/>
          </reference>
        </references>
      </pivotArea>
    </chartFormat>
    <chartFormat chart="2" format="50">
      <pivotArea type="data" outline="0" fieldPosition="0">
        <references count="3">
          <reference field="4294967294" count="1" selected="0">
            <x v="0"/>
          </reference>
          <reference field="1" count="1" selected="0">
            <x v="1"/>
          </reference>
          <reference field="2" count="1" selected="0">
            <x v="9"/>
          </reference>
        </references>
      </pivotArea>
    </chartFormat>
    <chartFormat chart="2" format="51">
      <pivotArea type="data" outline="0" fieldPosition="0">
        <references count="3">
          <reference field="4294967294" count="1" selected="0">
            <x v="0"/>
          </reference>
          <reference field="1" count="1" selected="0">
            <x v="1"/>
          </reference>
          <reference field="2" count="1" selected="0">
            <x v="10"/>
          </reference>
        </references>
      </pivotArea>
    </chartFormat>
    <chartFormat chart="2" format="52">
      <pivotArea type="data" outline="0" fieldPosition="0">
        <references count="3">
          <reference field="4294967294" count="1" selected="0">
            <x v="0"/>
          </reference>
          <reference field="1" count="1" selected="0">
            <x v="1"/>
          </reference>
          <reference field="2" count="1" selected="0">
            <x v="11"/>
          </reference>
        </references>
      </pivotArea>
    </chartFormat>
    <chartFormat chart="2" format="53">
      <pivotArea type="data" outline="0" fieldPosition="0">
        <references count="3">
          <reference field="4294967294" count="1" selected="0">
            <x v="0"/>
          </reference>
          <reference field="1" count="1" selected="0">
            <x v="1"/>
          </reference>
          <reference field="2" count="1" selected="0">
            <x v="12"/>
          </reference>
        </references>
      </pivotArea>
    </chartFormat>
    <chartFormat chart="2" format="54">
      <pivotArea type="data" outline="0" fieldPosition="0">
        <references count="3">
          <reference field="4294967294" count="1" selected="0">
            <x v="0"/>
          </reference>
          <reference field="1" count="1" selected="0">
            <x v="1"/>
          </reference>
          <reference field="2" count="1" selected="0">
            <x v="13"/>
          </reference>
        </references>
      </pivotArea>
    </chartFormat>
    <chartFormat chart="2" format="55">
      <pivotArea type="data" outline="0" fieldPosition="0">
        <references count="3">
          <reference field="4294967294" count="1" selected="0">
            <x v="0"/>
          </reference>
          <reference field="1" count="1" selected="0">
            <x v="1"/>
          </reference>
          <reference field="2" count="1" selected="0">
            <x v="14"/>
          </reference>
        </references>
      </pivotArea>
    </chartFormat>
    <chartFormat chart="2" format="56">
      <pivotArea type="data" outline="0" fieldPosition="0">
        <references count="3">
          <reference field="4294967294" count="1" selected="0">
            <x v="0"/>
          </reference>
          <reference field="1" count="1" selected="0">
            <x v="1"/>
          </reference>
          <reference field="2" count="1" selected="0">
            <x v="15"/>
          </reference>
        </references>
      </pivotArea>
    </chartFormat>
    <chartFormat chart="2" format="57">
      <pivotArea type="data" outline="0" fieldPosition="0">
        <references count="3">
          <reference field="4294967294" count="1" selected="0">
            <x v="0"/>
          </reference>
          <reference field="1" count="1" selected="0">
            <x v="1"/>
          </reference>
          <reference field="2" count="1" selected="0">
            <x v="16"/>
          </reference>
        </references>
      </pivotArea>
    </chartFormat>
    <chartFormat chart="2" format="58">
      <pivotArea type="data" outline="0" fieldPosition="0">
        <references count="3">
          <reference field="4294967294" count="1" selected="0">
            <x v="0"/>
          </reference>
          <reference field="1" count="1" selected="0">
            <x v="1"/>
          </reference>
          <reference field="2" count="1" selected="0">
            <x v="17"/>
          </reference>
        </references>
      </pivotArea>
    </chartFormat>
    <chartFormat chart="2" format="59">
      <pivotArea type="data" outline="0" fieldPosition="0">
        <references count="3">
          <reference field="4294967294" count="1" selected="0">
            <x v="0"/>
          </reference>
          <reference field="1" count="1" selected="0">
            <x v="1"/>
          </reference>
          <reference field="2" count="1" selected="0">
            <x v="18"/>
          </reference>
        </references>
      </pivotArea>
    </chartFormat>
    <chartFormat chart="2" format="60">
      <pivotArea type="data" outline="0" fieldPosition="0">
        <references count="3">
          <reference field="4294967294" count="1" selected="0">
            <x v="0"/>
          </reference>
          <reference field="1" count="1" selected="0">
            <x v="1"/>
          </reference>
          <reference field="2" count="1" selected="0">
            <x v="19"/>
          </reference>
        </references>
      </pivotArea>
    </chartFormat>
    <chartFormat chart="2" format="61">
      <pivotArea type="data" outline="0" fieldPosition="0">
        <references count="3">
          <reference field="4294967294" count="1" selected="0">
            <x v="0"/>
          </reference>
          <reference field="1" count="1" selected="0">
            <x v="1"/>
          </reference>
          <reference field="2" count="1" selected="0">
            <x v="20"/>
          </reference>
        </references>
      </pivotArea>
    </chartFormat>
    <chartFormat chart="2" format="62">
      <pivotArea type="data" outline="0" fieldPosition="0">
        <references count="3">
          <reference field="4294967294" count="1" selected="0">
            <x v="0"/>
          </reference>
          <reference field="1" count="1" selected="0">
            <x v="1"/>
          </reference>
          <reference field="2" count="1" selected="0">
            <x v="21"/>
          </reference>
        </references>
      </pivotArea>
    </chartFormat>
    <chartFormat chart="2" format="63">
      <pivotArea type="data" outline="0" fieldPosition="0">
        <references count="3">
          <reference field="4294967294" count="1" selected="0">
            <x v="0"/>
          </reference>
          <reference field="1" count="1" selected="0">
            <x v="1"/>
          </reference>
          <reference field="2" count="1" selected="0">
            <x v="22"/>
          </reference>
        </references>
      </pivotArea>
    </chartFormat>
    <chartFormat chart="2" format="64">
      <pivotArea type="data" outline="0" fieldPosition="0">
        <references count="3">
          <reference field="4294967294" count="1" selected="0">
            <x v="0"/>
          </reference>
          <reference field="1" count="1" selected="0">
            <x v="1"/>
          </reference>
          <reference field="2" count="1" selected="0">
            <x v="23"/>
          </reference>
        </references>
      </pivotArea>
    </chartFormat>
    <chartFormat chart="2" format="65">
      <pivotArea type="data" outline="0" fieldPosition="0">
        <references count="3">
          <reference field="4294967294" count="1" selected="0">
            <x v="0"/>
          </reference>
          <reference field="1" count="1" selected="0">
            <x v="1"/>
          </reference>
          <reference field="2" count="1" selected="0">
            <x v="24"/>
          </reference>
        </references>
      </pivotArea>
    </chartFormat>
    <chartFormat chart="2" format="66">
      <pivotArea type="data" outline="0" fieldPosition="0">
        <references count="3">
          <reference field="4294967294" count="1" selected="0">
            <x v="0"/>
          </reference>
          <reference field="1" count="1" selected="0">
            <x v="1"/>
          </reference>
          <reference field="2" count="1" selected="0">
            <x v="26"/>
          </reference>
        </references>
      </pivotArea>
    </chartFormat>
    <chartFormat chart="2" format="67">
      <pivotArea type="data" outline="0" fieldPosition="0">
        <references count="3">
          <reference field="4294967294" count="1" selected="0">
            <x v="0"/>
          </reference>
          <reference field="1" count="1" selected="0">
            <x v="2"/>
          </reference>
          <reference field="2" count="1" selected="0">
            <x v="0"/>
          </reference>
        </references>
      </pivotArea>
    </chartFormat>
    <chartFormat chart="2" format="68">
      <pivotArea type="data" outline="0" fieldPosition="0">
        <references count="3">
          <reference field="4294967294" count="1" selected="0">
            <x v="0"/>
          </reference>
          <reference field="1" count="1" selected="0">
            <x v="2"/>
          </reference>
          <reference field="2" count="1" selected="0">
            <x v="1"/>
          </reference>
        </references>
      </pivotArea>
    </chartFormat>
    <chartFormat chart="2" format="69">
      <pivotArea type="data" outline="0" fieldPosition="0">
        <references count="3">
          <reference field="4294967294" count="1" selected="0">
            <x v="0"/>
          </reference>
          <reference field="1" count="1" selected="0">
            <x v="2"/>
          </reference>
          <reference field="2" count="1" selected="0">
            <x v="2"/>
          </reference>
        </references>
      </pivotArea>
    </chartFormat>
    <chartFormat chart="2" format="70">
      <pivotArea type="data" outline="0" fieldPosition="0">
        <references count="3">
          <reference field="4294967294" count="1" selected="0">
            <x v="0"/>
          </reference>
          <reference field="1" count="1" selected="0">
            <x v="2"/>
          </reference>
          <reference field="2" count="1" selected="0">
            <x v="3"/>
          </reference>
        </references>
      </pivotArea>
    </chartFormat>
    <chartFormat chart="2" format="71">
      <pivotArea type="data" outline="0" fieldPosition="0">
        <references count="3">
          <reference field="4294967294" count="1" selected="0">
            <x v="0"/>
          </reference>
          <reference field="1" count="1" selected="0">
            <x v="2"/>
          </reference>
          <reference field="2" count="1" selected="0">
            <x v="4"/>
          </reference>
        </references>
      </pivotArea>
    </chartFormat>
    <chartFormat chart="2" format="72">
      <pivotArea type="data" outline="0" fieldPosition="0">
        <references count="3">
          <reference field="4294967294" count="1" selected="0">
            <x v="0"/>
          </reference>
          <reference field="1" count="1" selected="0">
            <x v="2"/>
          </reference>
          <reference field="2" count="1" selected="0">
            <x v="5"/>
          </reference>
        </references>
      </pivotArea>
    </chartFormat>
    <chartFormat chart="2" format="73">
      <pivotArea type="data" outline="0" fieldPosition="0">
        <references count="3">
          <reference field="4294967294" count="1" selected="0">
            <x v="0"/>
          </reference>
          <reference field="1" count="1" selected="0">
            <x v="2"/>
          </reference>
          <reference field="2" count="1" selected="0">
            <x v="6"/>
          </reference>
        </references>
      </pivotArea>
    </chartFormat>
    <chartFormat chart="2" format="74">
      <pivotArea type="data" outline="0" fieldPosition="0">
        <references count="3">
          <reference field="4294967294" count="1" selected="0">
            <x v="0"/>
          </reference>
          <reference field="1" count="1" selected="0">
            <x v="2"/>
          </reference>
          <reference field="2" count="1" selected="0">
            <x v="7"/>
          </reference>
        </references>
      </pivotArea>
    </chartFormat>
    <chartFormat chart="2" format="75">
      <pivotArea type="data" outline="0" fieldPosition="0">
        <references count="3">
          <reference field="4294967294" count="1" selected="0">
            <x v="0"/>
          </reference>
          <reference field="1" count="1" selected="0">
            <x v="2"/>
          </reference>
          <reference field="2" count="1" selected="0">
            <x v="8"/>
          </reference>
        </references>
      </pivotArea>
    </chartFormat>
    <chartFormat chart="2" format="76">
      <pivotArea type="data" outline="0" fieldPosition="0">
        <references count="3">
          <reference field="4294967294" count="1" selected="0">
            <x v="0"/>
          </reference>
          <reference field="1" count="1" selected="0">
            <x v="2"/>
          </reference>
          <reference field="2" count="1" selected="0">
            <x v="9"/>
          </reference>
        </references>
      </pivotArea>
    </chartFormat>
    <chartFormat chart="2" format="77">
      <pivotArea type="data" outline="0" fieldPosition="0">
        <references count="3">
          <reference field="4294967294" count="1" selected="0">
            <x v="0"/>
          </reference>
          <reference field="1" count="1" selected="0">
            <x v="2"/>
          </reference>
          <reference field="2" count="1" selected="0">
            <x v="10"/>
          </reference>
        </references>
      </pivotArea>
    </chartFormat>
    <chartFormat chart="2" format="78">
      <pivotArea type="data" outline="0" fieldPosition="0">
        <references count="3">
          <reference field="4294967294" count="1" selected="0">
            <x v="0"/>
          </reference>
          <reference field="1" count="1" selected="0">
            <x v="2"/>
          </reference>
          <reference field="2" count="1" selected="0">
            <x v="11"/>
          </reference>
        </references>
      </pivotArea>
    </chartFormat>
    <chartFormat chart="2" format="79">
      <pivotArea type="data" outline="0" fieldPosition="0">
        <references count="3">
          <reference field="4294967294" count="1" selected="0">
            <x v="0"/>
          </reference>
          <reference field="1" count="1" selected="0">
            <x v="2"/>
          </reference>
          <reference field="2" count="1" selected="0">
            <x v="12"/>
          </reference>
        </references>
      </pivotArea>
    </chartFormat>
    <chartFormat chart="2" format="80">
      <pivotArea type="data" outline="0" fieldPosition="0">
        <references count="3">
          <reference field="4294967294" count="1" selected="0">
            <x v="0"/>
          </reference>
          <reference field="1" count="1" selected="0">
            <x v="2"/>
          </reference>
          <reference field="2" count="1" selected="0">
            <x v="13"/>
          </reference>
        </references>
      </pivotArea>
    </chartFormat>
    <chartFormat chart="2" format="81">
      <pivotArea type="data" outline="0" fieldPosition="0">
        <references count="3">
          <reference field="4294967294" count="1" selected="0">
            <x v="0"/>
          </reference>
          <reference field="1" count="1" selected="0">
            <x v="2"/>
          </reference>
          <reference field="2" count="1" selected="0">
            <x v="14"/>
          </reference>
        </references>
      </pivotArea>
    </chartFormat>
    <chartFormat chart="2" format="82">
      <pivotArea type="data" outline="0" fieldPosition="0">
        <references count="3">
          <reference field="4294967294" count="1" selected="0">
            <x v="0"/>
          </reference>
          <reference field="1" count="1" selected="0">
            <x v="2"/>
          </reference>
          <reference field="2" count="1" selected="0">
            <x v="15"/>
          </reference>
        </references>
      </pivotArea>
    </chartFormat>
    <chartFormat chart="2" format="83">
      <pivotArea type="data" outline="0" fieldPosition="0">
        <references count="3">
          <reference field="4294967294" count="1" selected="0">
            <x v="0"/>
          </reference>
          <reference field="1" count="1" selected="0">
            <x v="2"/>
          </reference>
          <reference field="2" count="1" selected="0">
            <x v="16"/>
          </reference>
        </references>
      </pivotArea>
    </chartFormat>
    <chartFormat chart="2" format="84">
      <pivotArea type="data" outline="0" fieldPosition="0">
        <references count="3">
          <reference field="4294967294" count="1" selected="0">
            <x v="0"/>
          </reference>
          <reference field="1" count="1" selected="0">
            <x v="2"/>
          </reference>
          <reference field="2" count="1" selected="0">
            <x v="17"/>
          </reference>
        </references>
      </pivotArea>
    </chartFormat>
    <chartFormat chart="2" format="85">
      <pivotArea type="data" outline="0" fieldPosition="0">
        <references count="3">
          <reference field="4294967294" count="1" selected="0">
            <x v="0"/>
          </reference>
          <reference field="1" count="1" selected="0">
            <x v="2"/>
          </reference>
          <reference field="2" count="1" selected="0">
            <x v="18"/>
          </reference>
        </references>
      </pivotArea>
    </chartFormat>
    <chartFormat chart="2" format="86">
      <pivotArea type="data" outline="0" fieldPosition="0">
        <references count="3">
          <reference field="4294967294" count="1" selected="0">
            <x v="0"/>
          </reference>
          <reference field="1" count="1" selected="0">
            <x v="2"/>
          </reference>
          <reference field="2" count="1" selected="0">
            <x v="19"/>
          </reference>
        </references>
      </pivotArea>
    </chartFormat>
    <chartFormat chart="2" format="87">
      <pivotArea type="data" outline="0" fieldPosition="0">
        <references count="3">
          <reference field="4294967294" count="1" selected="0">
            <x v="0"/>
          </reference>
          <reference field="1" count="1" selected="0">
            <x v="2"/>
          </reference>
          <reference field="2" count="1" selected="0">
            <x v="20"/>
          </reference>
        </references>
      </pivotArea>
    </chartFormat>
    <chartFormat chart="2" format="88">
      <pivotArea type="data" outline="0" fieldPosition="0">
        <references count="3">
          <reference field="4294967294" count="1" selected="0">
            <x v="0"/>
          </reference>
          <reference field="1" count="1" selected="0">
            <x v="2"/>
          </reference>
          <reference field="2" count="1" selected="0">
            <x v="21"/>
          </reference>
        </references>
      </pivotArea>
    </chartFormat>
    <chartFormat chart="2" format="89">
      <pivotArea type="data" outline="0" fieldPosition="0">
        <references count="3">
          <reference field="4294967294" count="1" selected="0">
            <x v="0"/>
          </reference>
          <reference field="1" count="1" selected="0">
            <x v="2"/>
          </reference>
          <reference field="2" count="1" selected="0">
            <x v="22"/>
          </reference>
        </references>
      </pivotArea>
    </chartFormat>
    <chartFormat chart="2" format="90">
      <pivotArea type="data" outline="0" fieldPosition="0">
        <references count="3">
          <reference field="4294967294" count="1" selected="0">
            <x v="0"/>
          </reference>
          <reference field="1" count="1" selected="0">
            <x v="2"/>
          </reference>
          <reference field="2" count="1" selected="0">
            <x v="23"/>
          </reference>
        </references>
      </pivotArea>
    </chartFormat>
    <chartFormat chart="2" format="91">
      <pivotArea type="data" outline="0" fieldPosition="0">
        <references count="3">
          <reference field="4294967294" count="1" selected="0">
            <x v="0"/>
          </reference>
          <reference field="1" count="1" selected="0">
            <x v="2"/>
          </reference>
          <reference field="2" count="1" selected="0">
            <x v="24"/>
          </reference>
        </references>
      </pivotArea>
    </chartFormat>
    <chartFormat chart="2" format="92">
      <pivotArea type="data" outline="0" fieldPosition="0">
        <references count="3">
          <reference field="4294967294" count="1" selected="0">
            <x v="0"/>
          </reference>
          <reference field="1" count="1" selected="0">
            <x v="2"/>
          </reference>
          <reference field="2" count="1" selected="0">
            <x v="26"/>
          </reference>
        </references>
      </pivotArea>
    </chartFormat>
    <chartFormat chart="2" format="93" series="1">
      <pivotArea type="data" outline="0" fieldPosition="0">
        <references count="1">
          <reference field="4294967294" count="1" selected="0">
            <x v="0"/>
          </reference>
        </references>
      </pivotArea>
    </chartFormat>
    <chartFormat chart="10" format="94" series="1">
      <pivotArea type="data" outline="0" fieldPosition="0">
        <references count="2">
          <reference field="4294967294" count="1" selected="0">
            <x v="0"/>
          </reference>
          <reference field="1" count="1" selected="0">
            <x v="1"/>
          </reference>
        </references>
      </pivotArea>
    </chartFormat>
    <chartFormat chart="10" format="95">
      <pivotArea type="data" outline="0" fieldPosition="0">
        <references count="3">
          <reference field="4294967294" count="1" selected="0">
            <x v="0"/>
          </reference>
          <reference field="1" count="1" selected="0">
            <x v="1"/>
          </reference>
          <reference field="2" count="1" selected="0">
            <x v="3"/>
          </reference>
        </references>
      </pivotArea>
    </chartFormat>
    <chartFormat chart="10" format="96">
      <pivotArea type="data" outline="0" fieldPosition="0">
        <references count="3">
          <reference field="4294967294" count="1" selected="0">
            <x v="0"/>
          </reference>
          <reference field="1" count="1" selected="0">
            <x v="1"/>
          </reference>
          <reference field="2" count="1" selected="0">
            <x v="6"/>
          </reference>
        </references>
      </pivotArea>
    </chartFormat>
    <chartFormat chart="10" format="97">
      <pivotArea type="data" outline="0" fieldPosition="0">
        <references count="3">
          <reference field="4294967294" count="1" selected="0">
            <x v="0"/>
          </reference>
          <reference field="1" count="1" selected="0">
            <x v="1"/>
          </reference>
          <reference field="2" count="1" selected="0">
            <x v="8"/>
          </reference>
        </references>
      </pivotArea>
    </chartFormat>
    <chartFormat chart="10" format="98">
      <pivotArea type="data" outline="0" fieldPosition="0">
        <references count="3">
          <reference field="4294967294" count="1" selected="0">
            <x v="0"/>
          </reference>
          <reference field="1" count="1" selected="0">
            <x v="1"/>
          </reference>
          <reference field="2" count="1" selected="0">
            <x v="10"/>
          </reference>
        </references>
      </pivotArea>
    </chartFormat>
    <chartFormat chart="10" format="99">
      <pivotArea type="data" outline="0" fieldPosition="0">
        <references count="3">
          <reference field="4294967294" count="1" selected="0">
            <x v="0"/>
          </reference>
          <reference field="1" count="1" selected="0">
            <x v="1"/>
          </reference>
          <reference field="2" count="1" selected="0">
            <x v="13"/>
          </reference>
        </references>
      </pivotArea>
    </chartFormat>
    <chartFormat chart="10" format="100">
      <pivotArea type="data" outline="0" fieldPosition="0">
        <references count="3">
          <reference field="4294967294" count="1" selected="0">
            <x v="0"/>
          </reference>
          <reference field="1" count="1" selected="0">
            <x v="1"/>
          </reference>
          <reference field="2" count="1" selected="0">
            <x v="15"/>
          </reference>
        </references>
      </pivotArea>
    </chartFormat>
    <chartFormat chart="10" format="101">
      <pivotArea type="data" outline="0" fieldPosition="0">
        <references count="3">
          <reference field="4294967294" count="1" selected="0">
            <x v="0"/>
          </reference>
          <reference field="1" count="1" selected="0">
            <x v="1"/>
          </reference>
          <reference field="2" count="1" selected="0">
            <x v="17"/>
          </reference>
        </references>
      </pivotArea>
    </chartFormat>
    <chartFormat chart="10" format="102">
      <pivotArea type="data" outline="0" fieldPosition="0">
        <references count="3">
          <reference field="4294967294" count="1" selected="0">
            <x v="0"/>
          </reference>
          <reference field="1" count="1" selected="0">
            <x v="1"/>
          </reference>
          <reference field="2" count="1" selected="0">
            <x v="19"/>
          </reference>
        </references>
      </pivotArea>
    </chartFormat>
    <chartFormat chart="10" format="103">
      <pivotArea type="data" outline="0" fieldPosition="0">
        <references count="3">
          <reference field="4294967294" count="1" selected="0">
            <x v="0"/>
          </reference>
          <reference field="1" count="1" selected="0">
            <x v="1"/>
          </reference>
          <reference field="2" count="1" selected="0">
            <x v="22"/>
          </reference>
        </references>
      </pivotArea>
    </chartFormat>
    <chartFormat chart="10" format="104">
      <pivotArea type="data" outline="0" fieldPosition="0">
        <references count="3">
          <reference field="4294967294" count="1" selected="0">
            <x v="0"/>
          </reference>
          <reference field="1" count="1" selected="0">
            <x v="1"/>
          </reference>
          <reference field="2" count="1" selected="0">
            <x v="24"/>
          </reference>
        </references>
      </pivotArea>
    </chartFormat>
    <chartFormat chart="11" format="105" series="1">
      <pivotArea type="data" outline="0" fieldPosition="0">
        <references count="2">
          <reference field="4294967294" count="1" selected="0">
            <x v="0"/>
          </reference>
          <reference field="1" count="1" selected="0">
            <x v="1"/>
          </reference>
        </references>
      </pivotArea>
    </chartFormat>
    <chartFormat chart="11" format="106">
      <pivotArea type="data" outline="0" fieldPosition="0">
        <references count="3">
          <reference field="4294967294" count="1" selected="0">
            <x v="0"/>
          </reference>
          <reference field="1" count="1" selected="0">
            <x v="1"/>
          </reference>
          <reference field="2" count="1" selected="0">
            <x v="3"/>
          </reference>
        </references>
      </pivotArea>
    </chartFormat>
    <chartFormat chart="11" format="107">
      <pivotArea type="data" outline="0" fieldPosition="0">
        <references count="3">
          <reference field="4294967294" count="1" selected="0">
            <x v="0"/>
          </reference>
          <reference field="1" count="1" selected="0">
            <x v="1"/>
          </reference>
          <reference field="2" count="1" selected="0">
            <x v="6"/>
          </reference>
        </references>
      </pivotArea>
    </chartFormat>
    <chartFormat chart="11" format="108">
      <pivotArea type="data" outline="0" fieldPosition="0">
        <references count="3">
          <reference field="4294967294" count="1" selected="0">
            <x v="0"/>
          </reference>
          <reference field="1" count="1" selected="0">
            <x v="1"/>
          </reference>
          <reference field="2" count="1" selected="0">
            <x v="8"/>
          </reference>
        </references>
      </pivotArea>
    </chartFormat>
    <chartFormat chart="11" format="109">
      <pivotArea type="data" outline="0" fieldPosition="0">
        <references count="3">
          <reference field="4294967294" count="1" selected="0">
            <x v="0"/>
          </reference>
          <reference field="1" count="1" selected="0">
            <x v="1"/>
          </reference>
          <reference field="2" count="1" selected="0">
            <x v="10"/>
          </reference>
        </references>
      </pivotArea>
    </chartFormat>
    <chartFormat chart="11" format="110">
      <pivotArea type="data" outline="0" fieldPosition="0">
        <references count="3">
          <reference field="4294967294" count="1" selected="0">
            <x v="0"/>
          </reference>
          <reference field="1" count="1" selected="0">
            <x v="1"/>
          </reference>
          <reference field="2" count="1" selected="0">
            <x v="13"/>
          </reference>
        </references>
      </pivotArea>
    </chartFormat>
    <chartFormat chart="11" format="111">
      <pivotArea type="data" outline="0" fieldPosition="0">
        <references count="3">
          <reference field="4294967294" count="1" selected="0">
            <x v="0"/>
          </reference>
          <reference field="1" count="1" selected="0">
            <x v="1"/>
          </reference>
          <reference field="2" count="1" selected="0">
            <x v="15"/>
          </reference>
        </references>
      </pivotArea>
    </chartFormat>
    <chartFormat chart="11" format="112">
      <pivotArea type="data" outline="0" fieldPosition="0">
        <references count="3">
          <reference field="4294967294" count="1" selected="0">
            <x v="0"/>
          </reference>
          <reference field="1" count="1" selected="0">
            <x v="1"/>
          </reference>
          <reference field="2" count="1" selected="0">
            <x v="17"/>
          </reference>
        </references>
      </pivotArea>
    </chartFormat>
    <chartFormat chart="11" format="113">
      <pivotArea type="data" outline="0" fieldPosition="0">
        <references count="3">
          <reference field="4294967294" count="1" selected="0">
            <x v="0"/>
          </reference>
          <reference field="1" count="1" selected="0">
            <x v="1"/>
          </reference>
          <reference field="2" count="1" selected="0">
            <x v="19"/>
          </reference>
        </references>
      </pivotArea>
    </chartFormat>
    <chartFormat chart="11" format="114">
      <pivotArea type="data" outline="0" fieldPosition="0">
        <references count="3">
          <reference field="4294967294" count="1" selected="0">
            <x v="0"/>
          </reference>
          <reference field="1" count="1" selected="0">
            <x v="1"/>
          </reference>
          <reference field="2" count="1" selected="0">
            <x v="22"/>
          </reference>
        </references>
      </pivotArea>
    </chartFormat>
    <chartFormat chart="11" format="115">
      <pivotArea type="data" outline="0" fieldPosition="0">
        <references count="3">
          <reference field="4294967294" count="1" selected="0">
            <x v="0"/>
          </reference>
          <reference field="1" count="1" selected="0">
            <x v="1"/>
          </reference>
          <reference field="2" count="1" selected="0">
            <x v="24"/>
          </reference>
        </references>
      </pivotArea>
    </chartFormat>
    <chartFormat chart="11" format="116" series="1">
      <pivotArea type="data" outline="0" fieldPosition="0">
        <references count="2">
          <reference field="4294967294" count="1" selected="0">
            <x v="0"/>
          </reference>
          <reference field="1" count="1" selected="0">
            <x v="2"/>
          </reference>
        </references>
      </pivotArea>
    </chartFormat>
    <chartFormat chart="11" format="117" series="1">
      <pivotArea type="data" outline="0" fieldPosition="0">
        <references count="2">
          <reference field="4294967294" count="1" selected="0">
            <x v="0"/>
          </reference>
          <reference field="1" count="1" selected="0">
            <x v="0"/>
          </reference>
        </references>
      </pivotArea>
    </chartFormat>
    <chartFormat chart="10" format="105" series="1">
      <pivotArea type="data" outline="0" fieldPosition="0">
        <references count="2">
          <reference field="4294967294" count="1" selected="0">
            <x v="0"/>
          </reference>
          <reference field="1" count="1" selected="0">
            <x v="2"/>
          </reference>
        </references>
      </pivotArea>
    </chartFormat>
    <chartFormat chart="10" format="106" series="1">
      <pivotArea type="data" outline="0" fieldPosition="0">
        <references count="2">
          <reference field="4294967294" count="1" selected="0">
            <x v="0"/>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8FD3B1EA-0E34-A140-8E02-5C040F949E98}" name="PivotTable9" cacheId="3"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1">
  <location ref="A46:E54" firstHeaderRow="1" firstDataRow="2" firstDataCol="1"/>
  <pivotFields count="8">
    <pivotField showAll="0"/>
    <pivotField axis="axisCol" showAll="0">
      <items count="4">
        <item n="BA1" x="0"/>
        <item n="BA2" x="1"/>
        <item n="BA3" x="2"/>
        <item t="default"/>
      </items>
    </pivotField>
    <pivotField showAll="0"/>
    <pivotField axis="axisRow" showAll="0">
      <items count="7">
        <item x="3"/>
        <item x="2"/>
        <item x="4"/>
        <item x="1"/>
        <item x="0"/>
        <item x="5"/>
        <item t="default"/>
      </items>
    </pivotField>
    <pivotField dataField="1" showAll="0"/>
    <pivotField showAll="0"/>
    <pivotField showAll="0"/>
    <pivotField showAll="0"/>
  </pivotFields>
  <rowFields count="1">
    <field x="3"/>
  </rowFields>
  <rowItems count="7">
    <i>
      <x/>
    </i>
    <i>
      <x v="1"/>
    </i>
    <i>
      <x v="2"/>
    </i>
    <i>
      <x v="3"/>
    </i>
    <i>
      <x v="4"/>
    </i>
    <i>
      <x v="5"/>
    </i>
    <i t="grand">
      <x/>
    </i>
  </rowItems>
  <colFields count="1">
    <field x="1"/>
  </colFields>
  <colItems count="4">
    <i>
      <x/>
    </i>
    <i>
      <x v="1"/>
    </i>
    <i>
      <x v="2"/>
    </i>
    <i t="grand">
      <x/>
    </i>
  </colItems>
  <dataFields count="1">
    <dataField name="Sum of Study points" fld="4" baseField="0" baseItem="0"/>
  </dataFields>
  <chartFormats count="6">
    <chartFormat chart="0" format="6" series="1">
      <pivotArea type="data" outline="0" fieldPosition="0">
        <references count="1">
          <reference field="1" count="1" selected="0">
            <x v="0"/>
          </reference>
        </references>
      </pivotArea>
    </chartFormat>
    <chartFormat chart="0" format="7" series="1">
      <pivotArea type="data" outline="0" fieldPosition="0">
        <references count="1">
          <reference field="1" count="1" selected="0">
            <x v="1"/>
          </reference>
        </references>
      </pivotArea>
    </chartFormat>
    <chartFormat chart="0" format="8" series="1">
      <pivotArea type="data" outline="0" fieldPosition="0">
        <references count="1">
          <reference field="1" count="1" selected="0">
            <x v="2"/>
          </reference>
        </references>
      </pivotArea>
    </chartFormat>
    <chartFormat chart="0" format="9" series="1">
      <pivotArea type="data" outline="0" fieldPosition="0">
        <references count="2">
          <reference field="4294967294" count="1" selected="0">
            <x v="0"/>
          </reference>
          <reference field="1" count="1" selected="0">
            <x v="0"/>
          </reference>
        </references>
      </pivotArea>
    </chartFormat>
    <chartFormat chart="0" format="10" series="1">
      <pivotArea type="data" outline="0" fieldPosition="0">
        <references count="2">
          <reference field="4294967294" count="1" selected="0">
            <x v="0"/>
          </reference>
          <reference field="1" count="1" selected="0">
            <x v="1"/>
          </reference>
        </references>
      </pivotArea>
    </chartFormat>
    <chartFormat chart="0" format="11"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5CAEB7B5-5409-9D43-B037-1CB558FCD0B6}" name="Draaitabel12" cacheId="5"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5">
  <location ref="A3:B12" firstHeaderRow="1" firstDataRow="1" firstDataCol="1"/>
  <pivotFields count="18">
    <pivotField showAll="0"/>
    <pivotField showAll="0"/>
    <pivotField showAll="0"/>
    <pivotField showAll="0"/>
    <pivotField showAll="0"/>
    <pivotField showAll="0"/>
    <pivotField showAll="0"/>
    <pivotField showAll="0"/>
    <pivotField showAll="0"/>
    <pivotField showAll="0"/>
    <pivotField showAll="0"/>
    <pivotField axis="axisRow" showAll="0">
      <items count="9">
        <item x="2"/>
        <item x="0"/>
        <item x="1"/>
        <item x="3"/>
        <item x="4"/>
        <item x="5"/>
        <item x="7"/>
        <item x="6"/>
        <item t="default"/>
      </items>
    </pivotField>
    <pivotField showAll="0"/>
    <pivotField showAll="0"/>
    <pivotField showAll="0"/>
    <pivotField showAll="0"/>
    <pivotField dataField="1" showAll="0"/>
    <pivotField showAll="0"/>
  </pivotFields>
  <rowFields count="1">
    <field x="11"/>
  </rowFields>
  <rowItems count="9">
    <i>
      <x/>
    </i>
    <i>
      <x v="1"/>
    </i>
    <i>
      <x v="2"/>
    </i>
    <i>
      <x v="3"/>
    </i>
    <i>
      <x v="4"/>
    </i>
    <i>
      <x v="5"/>
    </i>
    <i>
      <x v="6"/>
    </i>
    <i>
      <x v="7"/>
    </i>
    <i t="grand">
      <x/>
    </i>
  </rowItems>
  <colItems count="1">
    <i/>
  </colItems>
  <dataFields count="1">
    <dataField name="Som van Weight including assessment" fld="16" showDataAs="percentOfCol" baseField="0" baseItem="0" numFmtId="9"/>
  </dataFields>
  <chartFormats count="9">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1" count="1" selected="0">
            <x v="0"/>
          </reference>
        </references>
      </pivotArea>
    </chartFormat>
    <chartFormat chart="0" format="2">
      <pivotArea type="data" outline="0" fieldPosition="0">
        <references count="2">
          <reference field="4294967294" count="1" selected="0">
            <x v="0"/>
          </reference>
          <reference field="11" count="1" selected="0">
            <x v="1"/>
          </reference>
        </references>
      </pivotArea>
    </chartFormat>
    <chartFormat chart="0" format="3">
      <pivotArea type="data" outline="0" fieldPosition="0">
        <references count="2">
          <reference field="4294967294" count="1" selected="0">
            <x v="0"/>
          </reference>
          <reference field="11" count="1" selected="0">
            <x v="2"/>
          </reference>
        </references>
      </pivotArea>
    </chartFormat>
    <chartFormat chart="0" format="4">
      <pivotArea type="data" outline="0" fieldPosition="0">
        <references count="2">
          <reference field="4294967294" count="1" selected="0">
            <x v="0"/>
          </reference>
          <reference field="11" count="1" selected="0">
            <x v="3"/>
          </reference>
        </references>
      </pivotArea>
    </chartFormat>
    <chartFormat chart="0" format="5">
      <pivotArea type="data" outline="0" fieldPosition="0">
        <references count="2">
          <reference field="4294967294" count="1" selected="0">
            <x v="0"/>
          </reference>
          <reference field="11" count="1" selected="0">
            <x v="4"/>
          </reference>
        </references>
      </pivotArea>
    </chartFormat>
    <chartFormat chart="0" format="6">
      <pivotArea type="data" outline="0" fieldPosition="0">
        <references count="2">
          <reference field="4294967294" count="1" selected="0">
            <x v="0"/>
          </reference>
          <reference field="11" count="1" selected="0">
            <x v="5"/>
          </reference>
        </references>
      </pivotArea>
    </chartFormat>
    <chartFormat chart="0" format="7">
      <pivotArea type="data" outline="0" fieldPosition="0">
        <references count="2">
          <reference field="4294967294" count="1" selected="0">
            <x v="0"/>
          </reference>
          <reference field="11" count="1" selected="0">
            <x v="6"/>
          </reference>
        </references>
      </pivotArea>
    </chartFormat>
    <chartFormat chart="0" format="8">
      <pivotArea type="data" outline="0" fieldPosition="0">
        <references count="2">
          <reference field="4294967294" count="1" selected="0">
            <x v="0"/>
          </reference>
          <reference field="11"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8A2CCB0D-F91E-B240-9833-E0493C0B1A38}" name="PivotTable7"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A79:B89" firstHeaderRow="1" firstDataRow="1" firstDataCol="1"/>
  <pivotFields count="18">
    <pivotField showAll="0"/>
    <pivotField showAll="0"/>
    <pivotField showAll="0"/>
    <pivotField showAll="0"/>
    <pivotField showAll="0"/>
    <pivotField showAll="0"/>
    <pivotField showAll="0"/>
    <pivotField showAll="0"/>
    <pivotField showAll="0"/>
    <pivotField showAll="0"/>
    <pivotField showAll="0"/>
    <pivotField axis="axisRow" showAll="0">
      <items count="10">
        <item x="2"/>
        <item x="0"/>
        <item x="1"/>
        <item x="3"/>
        <item x="4"/>
        <item x="5"/>
        <item x="7"/>
        <item x="6"/>
        <item x="8"/>
        <item t="default"/>
      </items>
    </pivotField>
    <pivotField showAll="0"/>
    <pivotField showAll="0"/>
    <pivotField dataField="1" showAll="0"/>
    <pivotField showAll="0"/>
    <pivotField showAll="0"/>
    <pivotField showAll="0"/>
  </pivotFields>
  <rowFields count="1">
    <field x="11"/>
  </rowFields>
  <rowItems count="10">
    <i>
      <x/>
    </i>
    <i>
      <x v="1"/>
    </i>
    <i>
      <x v="2"/>
    </i>
    <i>
      <x v="3"/>
    </i>
    <i>
      <x v="4"/>
    </i>
    <i>
      <x v="5"/>
    </i>
    <i>
      <x v="6"/>
    </i>
    <i>
      <x v="7"/>
    </i>
    <i>
      <x v="8"/>
    </i>
    <i t="grand">
      <x/>
    </i>
  </rowItems>
  <colItems count="1">
    <i/>
  </colItems>
  <dataFields count="1">
    <dataField name="Count of % Assessment" fld="14" subtotal="count" baseField="0" baseItem="0"/>
  </dataFields>
  <chartFormats count="2">
    <chartFormat chart="0" format="0" series="1">
      <pivotArea type="data" outline="0" fieldPosition="0">
        <references count="1">
          <reference field="4294967294" count="1" selected="0">
            <x v="0"/>
          </reference>
        </references>
      </pivotArea>
    </chartFormat>
    <chartFormat chart="1" format="7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548C1524-E3A7-254D-9BF1-712C63262E96}" name="PivotTable6" cacheId="5"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22">
  <location ref="A52:I57" firstHeaderRow="1" firstDataRow="2" firstDataCol="1" rowPageCount="1" colPageCount="1"/>
  <pivotFields count="18">
    <pivotField showAll="0"/>
    <pivotField axis="axisRow" showAll="0">
      <items count="4">
        <item n="BA1" x="0"/>
        <item n="BA2" x="1"/>
        <item n="BA3" x="2"/>
        <item t="default"/>
      </items>
    </pivotField>
    <pivotField axis="axisPage" multipleItemSelectionAllowed="1" showAll="0">
      <items count="28">
        <item x="21"/>
        <item x="22"/>
        <item x="1"/>
        <item x="10"/>
        <item h="1" x="19"/>
        <item x="3"/>
        <item x="12"/>
        <item x="7"/>
        <item x="16"/>
        <item x="0"/>
        <item x="9"/>
        <item x="18"/>
        <item x="5"/>
        <item x="14"/>
        <item x="4"/>
        <item x="13"/>
        <item x="6"/>
        <item x="15"/>
        <item x="8"/>
        <item x="17"/>
        <item x="23"/>
        <item x="2"/>
        <item x="11"/>
        <item x="20"/>
        <item x="25"/>
        <item m="1" x="26"/>
        <item h="1" x="24"/>
        <item t="default"/>
      </items>
    </pivotField>
    <pivotField showAll="0"/>
    <pivotField showAll="0"/>
    <pivotField showAll="0"/>
    <pivotField showAll="0"/>
    <pivotField showAll="0"/>
    <pivotField showAll="0"/>
    <pivotField showAll="0"/>
    <pivotField showAll="0"/>
    <pivotField axis="axisCol" showAll="0">
      <items count="9">
        <item x="2"/>
        <item x="0"/>
        <item x="1"/>
        <item x="3"/>
        <item x="4"/>
        <item x="5"/>
        <item x="7"/>
        <item x="6"/>
        <item t="default"/>
      </items>
    </pivotField>
    <pivotField showAll="0"/>
    <pivotField showAll="0"/>
    <pivotField showAll="0"/>
    <pivotField showAll="0"/>
    <pivotField dataField="1" showAll="0"/>
    <pivotField showAll="0"/>
  </pivotFields>
  <rowFields count="1">
    <field x="1"/>
  </rowFields>
  <rowItems count="4">
    <i>
      <x/>
    </i>
    <i>
      <x v="1"/>
    </i>
    <i>
      <x v="2"/>
    </i>
    <i t="grand">
      <x/>
    </i>
  </rowItems>
  <colFields count="1">
    <field x="11"/>
  </colFields>
  <colItems count="8">
    <i>
      <x/>
    </i>
    <i>
      <x v="1"/>
    </i>
    <i>
      <x v="2"/>
    </i>
    <i>
      <x v="3"/>
    </i>
    <i>
      <x v="4"/>
    </i>
    <i>
      <x v="5"/>
    </i>
    <i>
      <x v="7"/>
    </i>
    <i t="grand">
      <x/>
    </i>
  </colItems>
  <pageFields count="1">
    <pageField fld="2" hier="-1"/>
  </pageFields>
  <dataFields count="1">
    <dataField name="Sum of Weight including assessment" fld="16" baseField="0" baseItem="0"/>
  </dataFields>
  <chartFormats count="14">
    <chartFormat chart="20" format="0" series="1">
      <pivotArea type="data" outline="0" fieldPosition="0">
        <references count="2">
          <reference field="4294967294" count="1" selected="0">
            <x v="0"/>
          </reference>
          <reference field="11" count="1" selected="0">
            <x v="0"/>
          </reference>
        </references>
      </pivotArea>
    </chartFormat>
    <chartFormat chart="20" format="1" series="1">
      <pivotArea type="data" outline="0" fieldPosition="0">
        <references count="2">
          <reference field="4294967294" count="1" selected="0">
            <x v="0"/>
          </reference>
          <reference field="11" count="1" selected="0">
            <x v="1"/>
          </reference>
        </references>
      </pivotArea>
    </chartFormat>
    <chartFormat chart="20" format="2" series="1">
      <pivotArea type="data" outline="0" fieldPosition="0">
        <references count="2">
          <reference field="4294967294" count="1" selected="0">
            <x v="0"/>
          </reference>
          <reference field="11" count="1" selected="0">
            <x v="2"/>
          </reference>
        </references>
      </pivotArea>
    </chartFormat>
    <chartFormat chart="20" format="3" series="1">
      <pivotArea type="data" outline="0" fieldPosition="0">
        <references count="2">
          <reference field="4294967294" count="1" selected="0">
            <x v="0"/>
          </reference>
          <reference field="11" count="1" selected="0">
            <x v="3"/>
          </reference>
        </references>
      </pivotArea>
    </chartFormat>
    <chartFormat chart="20" format="4" series="1">
      <pivotArea type="data" outline="0" fieldPosition="0">
        <references count="2">
          <reference field="4294967294" count="1" selected="0">
            <x v="0"/>
          </reference>
          <reference field="11" count="1" selected="0">
            <x v="4"/>
          </reference>
        </references>
      </pivotArea>
    </chartFormat>
    <chartFormat chart="20" format="5" series="1">
      <pivotArea type="data" outline="0" fieldPosition="0">
        <references count="2">
          <reference field="4294967294" count="1" selected="0">
            <x v="0"/>
          </reference>
          <reference field="11" count="1" selected="0">
            <x v="5"/>
          </reference>
        </references>
      </pivotArea>
    </chartFormat>
    <chartFormat chart="20" format="6" series="1">
      <pivotArea type="data" outline="0" fieldPosition="0">
        <references count="2">
          <reference field="4294967294" count="1" selected="0">
            <x v="0"/>
          </reference>
          <reference field="11" count="1" selected="0">
            <x v="7"/>
          </reference>
        </references>
      </pivotArea>
    </chartFormat>
    <chartFormat chart="21" format="0" series="1">
      <pivotArea type="data" outline="0" fieldPosition="0">
        <references count="2">
          <reference field="4294967294" count="1" selected="0">
            <x v="0"/>
          </reference>
          <reference field="11" count="1" selected="0">
            <x v="0"/>
          </reference>
        </references>
      </pivotArea>
    </chartFormat>
    <chartFormat chart="21" format="1" series="1">
      <pivotArea type="data" outline="0" fieldPosition="0">
        <references count="2">
          <reference field="4294967294" count="1" selected="0">
            <x v="0"/>
          </reference>
          <reference field="11" count="1" selected="0">
            <x v="1"/>
          </reference>
        </references>
      </pivotArea>
    </chartFormat>
    <chartFormat chart="21" format="2" series="1">
      <pivotArea type="data" outline="0" fieldPosition="0">
        <references count="2">
          <reference field="4294967294" count="1" selected="0">
            <x v="0"/>
          </reference>
          <reference field="11" count="1" selected="0">
            <x v="2"/>
          </reference>
        </references>
      </pivotArea>
    </chartFormat>
    <chartFormat chart="21" format="3" series="1">
      <pivotArea type="data" outline="0" fieldPosition="0">
        <references count="2">
          <reference field="4294967294" count="1" selected="0">
            <x v="0"/>
          </reference>
          <reference field="11" count="1" selected="0">
            <x v="3"/>
          </reference>
        </references>
      </pivotArea>
    </chartFormat>
    <chartFormat chart="21" format="4" series="1">
      <pivotArea type="data" outline="0" fieldPosition="0">
        <references count="2">
          <reference field="4294967294" count="1" selected="0">
            <x v="0"/>
          </reference>
          <reference field="11" count="1" selected="0">
            <x v="4"/>
          </reference>
        </references>
      </pivotArea>
    </chartFormat>
    <chartFormat chart="21" format="5" series="1">
      <pivotArea type="data" outline="0" fieldPosition="0">
        <references count="2">
          <reference field="4294967294" count="1" selected="0">
            <x v="0"/>
          </reference>
          <reference field="11" count="1" selected="0">
            <x v="5"/>
          </reference>
        </references>
      </pivotArea>
    </chartFormat>
    <chartFormat chart="21" format="6" series="1">
      <pivotArea type="data" outline="0" fieldPosition="0">
        <references count="2">
          <reference field="4294967294" count="1" selected="0">
            <x v="0"/>
          </reference>
          <reference field="11"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D5F53C54-8E89-0144-AD99-1A9A7D9F44CA}" name="Draaitabel13" cacheId="5"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7">
  <location ref="A22:J27" firstHeaderRow="1" firstDataRow="2" firstDataCol="1"/>
  <pivotFields count="18">
    <pivotField showAll="0"/>
    <pivotField axis="axisRow" showAll="0">
      <items count="4">
        <item n="BA1" x="0"/>
        <item n="BA2" x="1"/>
        <item n="BA3" x="2"/>
        <item t="default"/>
      </items>
    </pivotField>
    <pivotField showAll="0"/>
    <pivotField showAll="0"/>
    <pivotField showAll="0"/>
    <pivotField showAll="0"/>
    <pivotField showAll="0"/>
    <pivotField showAll="0"/>
    <pivotField showAll="0"/>
    <pivotField showAll="0"/>
    <pivotField showAll="0"/>
    <pivotField axis="axisCol" showAll="0">
      <items count="9">
        <item x="2"/>
        <item x="0"/>
        <item x="1"/>
        <item x="3"/>
        <item x="4"/>
        <item x="5"/>
        <item x="7"/>
        <item x="6"/>
        <item t="default"/>
      </items>
    </pivotField>
    <pivotField showAll="0"/>
    <pivotField showAll="0"/>
    <pivotField showAll="0"/>
    <pivotField showAll="0"/>
    <pivotField dataField="1" showAll="0"/>
    <pivotField showAll="0"/>
  </pivotFields>
  <rowFields count="1">
    <field x="1"/>
  </rowFields>
  <rowItems count="4">
    <i>
      <x/>
    </i>
    <i>
      <x v="1"/>
    </i>
    <i>
      <x v="2"/>
    </i>
    <i t="grand">
      <x/>
    </i>
  </rowItems>
  <colFields count="1">
    <field x="11"/>
  </colFields>
  <colItems count="9">
    <i>
      <x/>
    </i>
    <i>
      <x v="1"/>
    </i>
    <i>
      <x v="2"/>
    </i>
    <i>
      <x v="3"/>
    </i>
    <i>
      <x v="4"/>
    </i>
    <i>
      <x v="5"/>
    </i>
    <i>
      <x v="6"/>
    </i>
    <i>
      <x v="7"/>
    </i>
    <i t="grand">
      <x/>
    </i>
  </colItems>
  <dataFields count="1">
    <dataField name="Som van Weight including assessment" fld="16" showDataAs="percentOfCol" baseField="0" baseItem="0" numFmtId="9"/>
  </dataFields>
  <chartFormats count="20">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2">
          <reference field="4294967294" count="1" selected="0">
            <x v="0"/>
          </reference>
          <reference field="1" count="1" selected="0">
            <x v="0"/>
          </reference>
        </references>
      </pivotArea>
    </chartFormat>
    <chartFormat chart="1" format="1" series="1">
      <pivotArea type="data" outline="0" fieldPosition="0">
        <references count="2">
          <reference field="4294967294" count="1" selected="0">
            <x v="0"/>
          </reference>
          <reference field="1" count="1" selected="0">
            <x v="1"/>
          </reference>
        </references>
      </pivotArea>
    </chartFormat>
    <chartFormat chart="1" format="2" series="1">
      <pivotArea type="data" outline="0" fieldPosition="0">
        <references count="2">
          <reference field="4294967294" count="1" selected="0">
            <x v="0"/>
          </reference>
          <reference field="1" count="1" selected="0">
            <x v="2"/>
          </reference>
        </references>
      </pivotArea>
    </chartFormat>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2">
          <reference field="4294967294" count="1" selected="0">
            <x v="0"/>
          </reference>
          <reference field="11" count="1" selected="0">
            <x v="1"/>
          </reference>
        </references>
      </pivotArea>
    </chartFormat>
    <chartFormat chart="1" format="5" series="1">
      <pivotArea type="data" outline="0" fieldPosition="0">
        <references count="2">
          <reference field="4294967294" count="1" selected="0">
            <x v="0"/>
          </reference>
          <reference field="11" count="1" selected="0">
            <x v="2"/>
          </reference>
        </references>
      </pivotArea>
    </chartFormat>
    <chartFormat chart="1" format="6" series="1">
      <pivotArea type="data" outline="0" fieldPosition="0">
        <references count="2">
          <reference field="4294967294" count="1" selected="0">
            <x v="0"/>
          </reference>
          <reference field="11" count="1" selected="0">
            <x v="3"/>
          </reference>
        </references>
      </pivotArea>
    </chartFormat>
    <chartFormat chart="1" format="7" series="1">
      <pivotArea type="data" outline="0" fieldPosition="0">
        <references count="2">
          <reference field="4294967294" count="1" selected="0">
            <x v="0"/>
          </reference>
          <reference field="11" count="1" selected="0">
            <x v="4"/>
          </reference>
        </references>
      </pivotArea>
    </chartFormat>
    <chartFormat chart="1" format="8" series="1">
      <pivotArea type="data" outline="0" fieldPosition="0">
        <references count="2">
          <reference field="4294967294" count="1" selected="0">
            <x v="0"/>
          </reference>
          <reference field="11" count="1" selected="0">
            <x v="5"/>
          </reference>
        </references>
      </pivotArea>
    </chartFormat>
    <chartFormat chart="1" format="9" series="1">
      <pivotArea type="data" outline="0" fieldPosition="0">
        <references count="2">
          <reference field="4294967294" count="1" selected="0">
            <x v="0"/>
          </reference>
          <reference field="11" count="1" selected="0">
            <x v="6"/>
          </reference>
        </references>
      </pivotArea>
    </chartFormat>
    <chartFormat chart="1" format="10" series="1">
      <pivotArea type="data" outline="0" fieldPosition="0">
        <references count="2">
          <reference field="4294967294" count="1" selected="0">
            <x v="0"/>
          </reference>
          <reference field="11" count="1" selected="0">
            <x v="7"/>
          </reference>
        </references>
      </pivotArea>
    </chartFormat>
    <chartFormat chart="2" format="0" series="1">
      <pivotArea type="data" outline="0" fieldPosition="0">
        <references count="2">
          <reference field="4294967294" count="1" selected="0">
            <x v="0"/>
          </reference>
          <reference field="11" count="1" selected="0">
            <x v="0"/>
          </reference>
        </references>
      </pivotArea>
    </chartFormat>
    <chartFormat chart="2" format="1" series="1">
      <pivotArea type="data" outline="0" fieldPosition="0">
        <references count="2">
          <reference field="4294967294" count="1" selected="0">
            <x v="0"/>
          </reference>
          <reference field="11" count="1" selected="0">
            <x v="1"/>
          </reference>
        </references>
      </pivotArea>
    </chartFormat>
    <chartFormat chart="2" format="2" series="1">
      <pivotArea type="data" outline="0" fieldPosition="0">
        <references count="2">
          <reference field="4294967294" count="1" selected="0">
            <x v="0"/>
          </reference>
          <reference field="11" count="1" selected="0">
            <x v="2"/>
          </reference>
        </references>
      </pivotArea>
    </chartFormat>
    <chartFormat chart="2" format="3" series="1">
      <pivotArea type="data" outline="0" fieldPosition="0">
        <references count="2">
          <reference field="4294967294" count="1" selected="0">
            <x v="0"/>
          </reference>
          <reference field="11" count="1" selected="0">
            <x v="3"/>
          </reference>
        </references>
      </pivotArea>
    </chartFormat>
    <chartFormat chart="2" format="4" series="1">
      <pivotArea type="data" outline="0" fieldPosition="0">
        <references count="2">
          <reference field="4294967294" count="1" selected="0">
            <x v="0"/>
          </reference>
          <reference field="11" count="1" selected="0">
            <x v="4"/>
          </reference>
        </references>
      </pivotArea>
    </chartFormat>
    <chartFormat chart="2" format="5" series="1">
      <pivotArea type="data" outline="0" fieldPosition="0">
        <references count="2">
          <reference field="4294967294" count="1" selected="0">
            <x v="0"/>
          </reference>
          <reference field="11" count="1" selected="0">
            <x v="5"/>
          </reference>
        </references>
      </pivotArea>
    </chartFormat>
    <chartFormat chart="2" format="6" series="1">
      <pivotArea type="data" outline="0" fieldPosition="0">
        <references count="2">
          <reference field="4294967294" count="1" selected="0">
            <x v="0"/>
          </reference>
          <reference field="11" count="1" selected="0">
            <x v="6"/>
          </reference>
        </references>
      </pivotArea>
    </chartFormat>
    <chartFormat chart="2" format="7" series="1">
      <pivotArea type="data" outline="0" fieldPosition="0">
        <references count="2">
          <reference field="4294967294" count="1" selected="0">
            <x v="0"/>
          </reference>
          <reference field="11"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EF2F2F08-93B5-6A4F-BF75-DCA5C40F056A}" name="PivotTable6"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F13" firstHeaderRow="1" firstDataRow="2" firstDataCol="1"/>
  <pivotFields count="18">
    <pivotField showAll="0"/>
    <pivotField axis="axisCol" showAll="0">
      <items count="5">
        <item n="BA1" x="0"/>
        <item n="BA2" x="1"/>
        <item n="BA3" x="2"/>
        <item x="3"/>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5"/>
        <item x="6"/>
        <item x="3"/>
        <item x="1"/>
        <item x="2"/>
        <item x="4"/>
        <item x="0"/>
        <item x="7"/>
        <item t="default"/>
      </items>
    </pivotField>
  </pivotFields>
  <rowFields count="1">
    <field x="17"/>
  </rowFields>
  <rowItems count="9">
    <i>
      <x/>
    </i>
    <i>
      <x v="1"/>
    </i>
    <i>
      <x v="2"/>
    </i>
    <i>
      <x v="3"/>
    </i>
    <i>
      <x v="4"/>
    </i>
    <i>
      <x v="5"/>
    </i>
    <i>
      <x v="6"/>
    </i>
    <i>
      <x v="7"/>
    </i>
    <i t="grand">
      <x/>
    </i>
  </rowItems>
  <colFields count="1">
    <field x="1"/>
  </colFields>
  <colItems count="5">
    <i>
      <x/>
    </i>
    <i>
      <x v="1"/>
    </i>
    <i>
      <x v="2"/>
    </i>
    <i>
      <x v="3"/>
    </i>
    <i t="grand">
      <x/>
    </i>
  </colItems>
  <dataFields count="1">
    <dataField name="Sum of Study points" fld="3" baseField="0" baseItem="0"/>
  </dataFields>
  <chartFormats count="8">
    <chartFormat chart="0" format="16" series="1">
      <pivotArea type="data" outline="0" fieldPosition="0">
        <references count="1">
          <reference field="1" count="1" selected="0">
            <x v="0"/>
          </reference>
        </references>
      </pivotArea>
    </chartFormat>
    <chartFormat chart="0" format="17" series="1">
      <pivotArea type="data" outline="0" fieldPosition="0">
        <references count="1">
          <reference field="1" count="1" selected="0">
            <x v="1"/>
          </reference>
        </references>
      </pivotArea>
    </chartFormat>
    <chartFormat chart="0" format="18" series="1">
      <pivotArea type="data" outline="0" fieldPosition="0">
        <references count="1">
          <reference field="1" count="1" selected="0">
            <x v="2"/>
          </reference>
        </references>
      </pivotArea>
    </chartFormat>
    <chartFormat chart="0" format="19" series="1">
      <pivotArea type="data" outline="0" fieldPosition="0">
        <references count="1">
          <reference field="1" count="1" selected="0">
            <x v="3"/>
          </reference>
        </references>
      </pivotArea>
    </chartFormat>
    <chartFormat chart="0" format="20" series="1">
      <pivotArea type="data" outline="0" fieldPosition="0">
        <references count="2">
          <reference field="4294967294" count="1" selected="0">
            <x v="0"/>
          </reference>
          <reference field="1" count="1" selected="0">
            <x v="0"/>
          </reference>
        </references>
      </pivotArea>
    </chartFormat>
    <chartFormat chart="0" format="21" series="1">
      <pivotArea type="data" outline="0" fieldPosition="0">
        <references count="2">
          <reference field="4294967294" count="1" selected="0">
            <x v="0"/>
          </reference>
          <reference field="1" count="1" selected="0">
            <x v="1"/>
          </reference>
        </references>
      </pivotArea>
    </chartFormat>
    <chartFormat chart="0" format="22" series="1">
      <pivotArea type="data" outline="0" fieldPosition="0">
        <references count="2">
          <reference field="4294967294" count="1" selected="0">
            <x v="0"/>
          </reference>
          <reference field="1" count="1" selected="0">
            <x v="2"/>
          </reference>
        </references>
      </pivotArea>
    </chartFormat>
    <chartFormat chart="0" format="23" series="1">
      <pivotArea type="data" outline="0" fieldPosition="0">
        <references count="2">
          <reference field="4294967294" count="1" selected="0">
            <x v="0"/>
          </reference>
          <reference field="1"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0802B78A-8190-1D4B-96B0-784F8CC30EB5}" name="Draaitabel10" cacheId="5"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11">
  <location ref="A3:B6" firstHeaderRow="1" firstDataRow="1" firstDataCol="1"/>
  <pivotFields count="18">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dataField="1" showAll="0"/>
    <pivotField showAll="0"/>
  </pivotFields>
  <rowFields count="1">
    <field x="12"/>
  </rowFields>
  <rowItems count="3">
    <i>
      <x/>
    </i>
    <i>
      <x v="1"/>
    </i>
    <i t="grand">
      <x/>
    </i>
  </rowItems>
  <colItems count="1">
    <i/>
  </colItems>
  <dataFields count="1">
    <dataField name="Som van Weight including assessment" fld="16" showDataAs="percentOfCol" baseField="0" baseItem="0" numFmtId="9"/>
  </dataFields>
  <chartFormats count="3">
    <chartFormat chart="0" format="1" series="1">
      <pivotArea type="data" outline="0" fieldPosition="0">
        <references count="1">
          <reference field="4294967294" count="1" selected="0">
            <x v="0"/>
          </reference>
        </references>
      </pivotArea>
    </chartFormat>
    <chartFormat chart="0" format="2">
      <pivotArea type="data" outline="0" fieldPosition="0">
        <references count="2">
          <reference field="4294967294" count="1" selected="0">
            <x v="0"/>
          </reference>
          <reference field="12" count="1" selected="0">
            <x v="0"/>
          </reference>
        </references>
      </pivotArea>
    </chartFormat>
    <chartFormat chart="0" format="3">
      <pivotArea type="data" outline="0" fieldPosition="0">
        <references count="2">
          <reference field="4294967294" count="1" selected="0">
            <x v="0"/>
          </reference>
          <reference field="1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DD8DBF3D-6AE3-7C44-B33B-7B09F63EF981}" name="Draaitabel11" cacheId="5"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6">
  <location ref="A18:D23" firstHeaderRow="1" firstDataRow="2" firstDataCol="1" rowPageCount="1" colPageCount="1"/>
  <pivotFields count="18">
    <pivotField showAll="0"/>
    <pivotField axis="axisRow" showAll="0">
      <items count="4">
        <item n="BA1" x="0"/>
        <item n="BA2" x="1"/>
        <item n="BA3" x="2"/>
        <item t="default"/>
      </items>
    </pivotField>
    <pivotField showAll="0"/>
    <pivotField showAll="0"/>
    <pivotField axis="axisPage" showAll="0">
      <items count="5">
        <item x="2"/>
        <item x="3"/>
        <item x="1"/>
        <item x="0"/>
        <item t="default"/>
      </items>
    </pivotField>
    <pivotField showAll="0"/>
    <pivotField showAll="0"/>
    <pivotField showAll="0"/>
    <pivotField showAll="0"/>
    <pivotField showAll="0"/>
    <pivotField showAll="0"/>
    <pivotField showAll="0"/>
    <pivotField axis="axisCol" showAll="0">
      <items count="3">
        <item x="0"/>
        <item x="1"/>
        <item t="default"/>
      </items>
    </pivotField>
    <pivotField showAll="0"/>
    <pivotField showAll="0"/>
    <pivotField showAll="0"/>
    <pivotField dataField="1" showAll="0"/>
    <pivotField showAll="0"/>
  </pivotFields>
  <rowFields count="1">
    <field x="1"/>
  </rowFields>
  <rowItems count="4">
    <i>
      <x/>
    </i>
    <i>
      <x v="1"/>
    </i>
    <i>
      <x v="2"/>
    </i>
    <i t="grand">
      <x/>
    </i>
  </rowItems>
  <colFields count="1">
    <field x="12"/>
  </colFields>
  <colItems count="3">
    <i>
      <x/>
    </i>
    <i>
      <x v="1"/>
    </i>
    <i t="grand">
      <x/>
    </i>
  </colItems>
  <pageFields count="1">
    <pageField fld="4" hier="-1"/>
  </pageFields>
  <dataFields count="1">
    <dataField name="Som van Weight including assessment" fld="16" showDataAs="percentOfRow" baseField="0" baseItem="0" numFmtId="9"/>
  </dataFields>
  <chartFormats count="5">
    <chartFormat chart="1" format="5" series="1">
      <pivotArea type="data" outline="0" fieldPosition="0">
        <references count="1">
          <reference field="12" count="1" selected="0">
            <x v="0"/>
          </reference>
        </references>
      </pivotArea>
    </chartFormat>
    <chartFormat chart="1" format="6" series="1">
      <pivotArea type="data" outline="0" fieldPosition="0">
        <references count="1">
          <reference field="12" count="1" selected="0">
            <x v="1"/>
          </reference>
        </references>
      </pivotArea>
    </chartFormat>
    <chartFormat chart="1" format="7" series="1">
      <pivotArea type="data" outline="0" fieldPosition="0">
        <references count="2">
          <reference field="4294967294" count="1" selected="0">
            <x v="0"/>
          </reference>
          <reference field="12" count="1" selected="0">
            <x v="0"/>
          </reference>
        </references>
      </pivotArea>
    </chartFormat>
    <chartFormat chart="1" format="8" series="1">
      <pivotArea type="data" outline="0" fieldPosition="0">
        <references count="2">
          <reference field="4294967294" count="1" selected="0">
            <x v="0"/>
          </reference>
          <reference field="12" count="1" selected="0">
            <x v="1"/>
          </reference>
        </references>
      </pivotArea>
    </chartFormat>
    <chartFormat chart="1" format="9"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3F0B4AC7-87C6-784F-8020-EBD07AFDEBDD}" name="PivotTable8"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6:B70" firstHeaderRow="1" firstDataRow="1" firstDataCol="1"/>
  <pivotFields count="18">
    <pivotField showAll="0"/>
    <pivotField axis="axisRow" showAll="0">
      <items count="5">
        <item x="0"/>
        <item x="1"/>
        <item x="2"/>
        <item x="3"/>
        <item t="default"/>
      </items>
    </pivotField>
    <pivotField dataField="1" showAll="0"/>
    <pivotField showAll="0"/>
    <pivotField axis="axisRow" showAll="0">
      <items count="6">
        <item x="2"/>
        <item x="3"/>
        <item x="1"/>
        <item x="0"/>
        <item x="4"/>
        <item t="default"/>
      </items>
    </pivotField>
    <pivotField showAll="0"/>
    <pivotField showAll="0"/>
    <pivotField showAll="0"/>
    <pivotField showAll="0"/>
    <pivotField showAll="0"/>
    <pivotField showAll="0"/>
    <pivotField showAll="0"/>
    <pivotField axis="axisRow" showAll="0">
      <items count="4">
        <item x="1"/>
        <item x="0"/>
        <item h="1" x="2"/>
        <item t="default"/>
      </items>
    </pivotField>
    <pivotField showAll="0"/>
    <pivotField showAll="0"/>
    <pivotField showAll="0"/>
    <pivotField showAll="0"/>
    <pivotField showAll="0"/>
  </pivotFields>
  <rowFields count="3">
    <field x="12"/>
    <field x="4"/>
    <field x="1"/>
  </rowFields>
  <rowItems count="34">
    <i>
      <x/>
    </i>
    <i r="1">
      <x/>
    </i>
    <i r="2">
      <x/>
    </i>
    <i r="2">
      <x v="1"/>
    </i>
    <i r="2">
      <x v="2"/>
    </i>
    <i r="1">
      <x v="1"/>
    </i>
    <i r="2">
      <x/>
    </i>
    <i r="2">
      <x v="1"/>
    </i>
    <i r="2">
      <x v="2"/>
    </i>
    <i r="1">
      <x v="2"/>
    </i>
    <i r="2">
      <x/>
    </i>
    <i r="2">
      <x v="1"/>
    </i>
    <i r="2">
      <x v="2"/>
    </i>
    <i r="1">
      <x v="3"/>
    </i>
    <i r="2">
      <x/>
    </i>
    <i r="2">
      <x v="1"/>
    </i>
    <i r="2">
      <x v="2"/>
    </i>
    <i>
      <x v="1"/>
    </i>
    <i r="1">
      <x/>
    </i>
    <i r="2">
      <x v="1"/>
    </i>
    <i r="2">
      <x v="2"/>
    </i>
    <i r="1">
      <x v="1"/>
    </i>
    <i r="2">
      <x/>
    </i>
    <i r="2">
      <x v="1"/>
    </i>
    <i r="2">
      <x v="2"/>
    </i>
    <i r="1">
      <x v="2"/>
    </i>
    <i r="2">
      <x/>
    </i>
    <i r="2">
      <x v="1"/>
    </i>
    <i r="2">
      <x v="2"/>
    </i>
    <i r="1">
      <x v="3"/>
    </i>
    <i r="2">
      <x/>
    </i>
    <i r="2">
      <x v="1"/>
    </i>
    <i r="2">
      <x v="2"/>
    </i>
    <i t="grand">
      <x/>
    </i>
  </rowItems>
  <colItems count="1">
    <i/>
  </colItems>
  <dataFields count="1">
    <dataField name="Count of Course/OLOD" fld="2" subtotal="count" baseField="0" baseItem="0"/>
  </dataFields>
  <chartFormats count="1">
    <chartFormat chart="0" format="2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77D7CD3-1FBF-E54A-9485-5119139136F2}" name="PivotTable7"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9">
  <location ref="A111:C120" firstHeaderRow="1" firstDataRow="2" firstDataCol="1"/>
  <pivotFields count="18">
    <pivotField showAll="0">
      <items count="2">
        <item x="0"/>
        <item t="default"/>
      </items>
    </pivotField>
    <pivotField axis="axisCol" showAll="0">
      <items count="4">
        <item h="1" x="0"/>
        <item h="1" x="1"/>
        <item x="2"/>
        <item t="default"/>
      </items>
    </pivotField>
    <pivotField axis="axisRow" showAll="0">
      <items count="28">
        <item n="Choreography 3 group" x="21"/>
        <item n="Choreography 3 solo" x="22"/>
        <item x="1"/>
        <item x="10"/>
        <item n="Complementary training 3" x="19"/>
        <item x="3"/>
        <item x="12"/>
        <item x="7"/>
        <item x="16"/>
        <item x="0"/>
        <item x="9"/>
        <item n="Dance training 3" x="18"/>
        <item x="5"/>
        <item x="14"/>
        <item x="4"/>
        <item x="13"/>
        <item x="6"/>
        <item x="15"/>
        <item x="8"/>
        <item x="17"/>
        <item n="Portfolio 3/Research paper" x="23"/>
        <item x="2"/>
        <item x="11"/>
        <item n="Production practice 3" x="20"/>
        <item n="optional courses" x="24"/>
        <item x="25"/>
        <item m="1" x="2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s>
  <rowFields count="1">
    <field x="2"/>
  </rowFields>
  <rowItems count="8">
    <i>
      <x/>
    </i>
    <i>
      <x v="1"/>
    </i>
    <i>
      <x v="4"/>
    </i>
    <i>
      <x v="11"/>
    </i>
    <i>
      <x v="20"/>
    </i>
    <i>
      <x v="23"/>
    </i>
    <i>
      <x v="24"/>
    </i>
    <i t="grand">
      <x/>
    </i>
  </rowItems>
  <colFields count="1">
    <field x="1"/>
  </colFields>
  <colItems count="2">
    <i>
      <x v="2"/>
    </i>
    <i t="grand">
      <x/>
    </i>
  </colItems>
  <dataFields count="1">
    <dataField name="Sum of Weight including assessment" fld="16" baseField="0" baseItem="0"/>
  </dataFields>
  <chartFormats count="19">
    <chartFormat chart="0" format="3" series="1">
      <pivotArea type="data" outline="0" fieldPosition="0">
        <references count="1">
          <reference field="1" count="1" selected="0">
            <x v="0"/>
          </reference>
        </references>
      </pivotArea>
    </chartFormat>
    <chartFormat chart="0" format="4" series="1">
      <pivotArea type="data" outline="0" fieldPosition="0">
        <references count="1">
          <reference field="1" count="1" selected="0">
            <x v="1"/>
          </reference>
        </references>
      </pivotArea>
    </chartFormat>
    <chartFormat chart="0" format="5" series="1">
      <pivotArea type="data" outline="0" fieldPosition="0">
        <references count="1">
          <reference field="1" count="1" selected="0">
            <x v="2"/>
          </reference>
        </references>
      </pivotArea>
    </chartFormat>
    <chartFormat chart="0" format="6" series="1">
      <pivotArea type="data" outline="0" fieldPosition="0">
        <references count="2">
          <reference field="4294967294" count="1" selected="0">
            <x v="0"/>
          </reference>
          <reference field="1" count="1" selected="0">
            <x v="0"/>
          </reference>
        </references>
      </pivotArea>
    </chartFormat>
    <chartFormat chart="0" format="7" series="1">
      <pivotArea type="data" outline="0" fieldPosition="0">
        <references count="2">
          <reference field="4294967294" count="1" selected="0">
            <x v="0"/>
          </reference>
          <reference field="1" count="1" selected="0">
            <x v="1"/>
          </reference>
        </references>
      </pivotArea>
    </chartFormat>
    <chartFormat chart="0" format="8" series="1">
      <pivotArea type="data" outline="0" fieldPosition="0">
        <references count="2">
          <reference field="4294967294" count="1" selected="0">
            <x v="0"/>
          </reference>
          <reference field="1" count="1" selected="0">
            <x v="2"/>
          </reference>
        </references>
      </pivotArea>
    </chartFormat>
    <chartFormat chart="1" format="0" series="1">
      <pivotArea type="data" outline="0" fieldPosition="0">
        <references count="2">
          <reference field="4294967294" count="1" selected="0">
            <x v="0"/>
          </reference>
          <reference field="1" count="1" selected="0">
            <x v="0"/>
          </reference>
        </references>
      </pivotArea>
    </chartFormat>
    <chartFormat chart="1" format="1" series="1">
      <pivotArea type="data" outline="0" fieldPosition="0">
        <references count="2">
          <reference field="4294967294" count="1" selected="0">
            <x v="0"/>
          </reference>
          <reference field="1" count="1" selected="0">
            <x v="1"/>
          </reference>
        </references>
      </pivotArea>
    </chartFormat>
    <chartFormat chart="1" format="2" series="1">
      <pivotArea type="data" outline="0" fieldPosition="0">
        <references count="2">
          <reference field="4294967294" count="1" selected="0">
            <x v="0"/>
          </reference>
          <reference field="1" count="1" selected="0">
            <x v="2"/>
          </reference>
        </references>
      </pivotArea>
    </chartFormat>
    <chartFormat chart="1" format="3" series="1">
      <pivotArea type="data" outline="0" fieldPosition="0">
        <references count="1">
          <reference field="4294967294" count="1" selected="0">
            <x v="0"/>
          </reference>
        </references>
      </pivotArea>
    </chartFormat>
    <chartFormat chart="0" format="9" series="1">
      <pivotArea type="data" outline="0" fieldPosition="0">
        <references count="1">
          <reference field="4294967294" count="1" selected="0">
            <x v="0"/>
          </reference>
        </references>
      </pivotArea>
    </chartFormat>
    <chartFormat chart="2" format="0" series="1">
      <pivotArea type="data" outline="0" fieldPosition="0">
        <references count="2">
          <reference field="4294967294" count="1" selected="0">
            <x v="0"/>
          </reference>
          <reference field="1" count="1" selected="0">
            <x v="2"/>
          </reference>
        </references>
      </pivotArea>
    </chartFormat>
    <chartFormat chart="2" format="1">
      <pivotArea type="data" outline="0" fieldPosition="0">
        <references count="3">
          <reference field="4294967294" count="1" selected="0">
            <x v="0"/>
          </reference>
          <reference field="1" count="1" selected="0">
            <x v="2"/>
          </reference>
          <reference field="2" count="1" selected="0">
            <x v="0"/>
          </reference>
        </references>
      </pivotArea>
    </chartFormat>
    <chartFormat chart="2" format="2">
      <pivotArea type="data" outline="0" fieldPosition="0">
        <references count="3">
          <reference field="4294967294" count="1" selected="0">
            <x v="0"/>
          </reference>
          <reference field="1" count="1" selected="0">
            <x v="2"/>
          </reference>
          <reference field="2" count="1" selected="0">
            <x v="1"/>
          </reference>
        </references>
      </pivotArea>
    </chartFormat>
    <chartFormat chart="2" format="3">
      <pivotArea type="data" outline="0" fieldPosition="0">
        <references count="3">
          <reference field="4294967294" count="1" selected="0">
            <x v="0"/>
          </reference>
          <reference field="1" count="1" selected="0">
            <x v="2"/>
          </reference>
          <reference field="2" count="1" selected="0">
            <x v="4"/>
          </reference>
        </references>
      </pivotArea>
    </chartFormat>
    <chartFormat chart="2" format="4">
      <pivotArea type="data" outline="0" fieldPosition="0">
        <references count="3">
          <reference field="4294967294" count="1" selected="0">
            <x v="0"/>
          </reference>
          <reference field="1" count="1" selected="0">
            <x v="2"/>
          </reference>
          <reference field="2" count="1" selected="0">
            <x v="11"/>
          </reference>
        </references>
      </pivotArea>
    </chartFormat>
    <chartFormat chart="2" format="5">
      <pivotArea type="data" outline="0" fieldPosition="0">
        <references count="3">
          <reference field="4294967294" count="1" selected="0">
            <x v="0"/>
          </reference>
          <reference field="1" count="1" selected="0">
            <x v="2"/>
          </reference>
          <reference field="2" count="1" selected="0">
            <x v="20"/>
          </reference>
        </references>
      </pivotArea>
    </chartFormat>
    <chartFormat chart="2" format="6">
      <pivotArea type="data" outline="0" fieldPosition="0">
        <references count="3">
          <reference field="4294967294" count="1" selected="0">
            <x v="0"/>
          </reference>
          <reference field="1" count="1" selected="0">
            <x v="2"/>
          </reference>
          <reference field="2" count="1" selected="0">
            <x v="23"/>
          </reference>
        </references>
      </pivotArea>
    </chartFormat>
    <chartFormat chart="2" format="7">
      <pivotArea type="data" outline="0" fieldPosition="0">
        <references count="3">
          <reference field="4294967294" count="1" selected="0">
            <x v="0"/>
          </reference>
          <reference field="1" count="1" selected="0">
            <x v="2"/>
          </reference>
          <reference field="2" count="1" selected="0">
            <x v="2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4FBE9C4-5DBB-0549-9C17-E0A9B448E4C6}" name="PivotTable6"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1">
  <location ref="A91:C103" firstHeaderRow="1" firstDataRow="2" firstDataCol="1"/>
  <pivotFields count="18">
    <pivotField showAll="0">
      <items count="2">
        <item x="0"/>
        <item t="default"/>
      </items>
    </pivotField>
    <pivotField axis="axisCol" showAll="0">
      <items count="4">
        <item h="1" x="0"/>
        <item x="1"/>
        <item h="1" x="2"/>
        <item t="default"/>
      </items>
    </pivotField>
    <pivotField axis="axisRow" showAll="0">
      <items count="28">
        <item x="21"/>
        <item x="22"/>
        <item x="1"/>
        <item n="Complementary training 2" x="10"/>
        <item x="19"/>
        <item x="3"/>
        <item n="Composition/choreography 2" x="12"/>
        <item x="7"/>
        <item n="Dance history 2" x="16"/>
        <item x="0"/>
        <item n="Dance Training 2" x="9"/>
        <item x="18"/>
        <item x="5"/>
        <item n="Drama 2" x="14"/>
        <item x="4"/>
        <item n="Improvisation 2" x="13"/>
        <item x="6"/>
        <item n="Music 2" x="15"/>
        <item x="8"/>
        <item n="Portfolio 2" x="17"/>
        <item x="23"/>
        <item x="2"/>
        <item n="Production practice 2" x="11"/>
        <item x="20"/>
        <item x="24"/>
        <item n="optional courses" x="25"/>
        <item m="1" x="2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s>
  <rowFields count="1">
    <field x="2"/>
  </rowFields>
  <rowItems count="11">
    <i>
      <x v="3"/>
    </i>
    <i>
      <x v="6"/>
    </i>
    <i>
      <x v="8"/>
    </i>
    <i>
      <x v="10"/>
    </i>
    <i>
      <x v="13"/>
    </i>
    <i>
      <x v="15"/>
    </i>
    <i>
      <x v="17"/>
    </i>
    <i>
      <x v="19"/>
    </i>
    <i>
      <x v="22"/>
    </i>
    <i>
      <x v="25"/>
    </i>
    <i t="grand">
      <x/>
    </i>
  </rowItems>
  <colFields count="1">
    <field x="1"/>
  </colFields>
  <colItems count="2">
    <i>
      <x v="1"/>
    </i>
    <i t="grand">
      <x/>
    </i>
  </colItems>
  <dataFields count="1">
    <dataField name="Sum of Weight including assessment" fld="16" baseField="0" baseItem="0"/>
  </dataFields>
  <chartFormats count="22">
    <chartFormat chart="0" format="3" series="1">
      <pivotArea type="data" outline="0" fieldPosition="0">
        <references count="1">
          <reference field="1" count="1" selected="0">
            <x v="0"/>
          </reference>
        </references>
      </pivotArea>
    </chartFormat>
    <chartFormat chart="0" format="4" series="1">
      <pivotArea type="data" outline="0" fieldPosition="0">
        <references count="1">
          <reference field="1" count="1" selected="0">
            <x v="1"/>
          </reference>
        </references>
      </pivotArea>
    </chartFormat>
    <chartFormat chart="0" format="5" series="1">
      <pivotArea type="data" outline="0" fieldPosition="0">
        <references count="1">
          <reference field="1" count="1" selected="0">
            <x v="2"/>
          </reference>
        </references>
      </pivotArea>
    </chartFormat>
    <chartFormat chart="0" format="6" series="1">
      <pivotArea type="data" outline="0" fieldPosition="0">
        <references count="2">
          <reference field="4294967294" count="1" selected="0">
            <x v="0"/>
          </reference>
          <reference field="1" count="1" selected="0">
            <x v="0"/>
          </reference>
        </references>
      </pivotArea>
    </chartFormat>
    <chartFormat chart="0" format="7" series="1">
      <pivotArea type="data" outline="0" fieldPosition="0">
        <references count="2">
          <reference field="4294967294" count="1" selected="0">
            <x v="0"/>
          </reference>
          <reference field="1" count="1" selected="0">
            <x v="1"/>
          </reference>
        </references>
      </pivotArea>
    </chartFormat>
    <chartFormat chart="0" format="8" series="1">
      <pivotArea type="data" outline="0" fieldPosition="0">
        <references count="2">
          <reference field="4294967294" count="1" selected="0">
            <x v="0"/>
          </reference>
          <reference field="1" count="1" selected="0">
            <x v="2"/>
          </reference>
        </references>
      </pivotArea>
    </chartFormat>
    <chartFormat chart="1" format="0" series="1">
      <pivotArea type="data" outline="0" fieldPosition="0">
        <references count="2">
          <reference field="4294967294" count="1" selected="0">
            <x v="0"/>
          </reference>
          <reference field="1" count="1" selected="0">
            <x v="0"/>
          </reference>
        </references>
      </pivotArea>
    </chartFormat>
    <chartFormat chart="1" format="1" series="1">
      <pivotArea type="data" outline="0" fieldPosition="0">
        <references count="2">
          <reference field="4294967294" count="1" selected="0">
            <x v="0"/>
          </reference>
          <reference field="1" count="1" selected="0">
            <x v="1"/>
          </reference>
        </references>
      </pivotArea>
    </chartFormat>
    <chartFormat chart="1" format="2" series="1">
      <pivotArea type="data" outline="0" fieldPosition="0">
        <references count="2">
          <reference field="4294967294" count="1" selected="0">
            <x v="0"/>
          </reference>
          <reference field="1" count="1" selected="0">
            <x v="2"/>
          </reference>
        </references>
      </pivotArea>
    </chartFormat>
    <chartFormat chart="1" format="3" series="1">
      <pivotArea type="data" outline="0" fieldPosition="0">
        <references count="1">
          <reference field="4294967294" count="1" selected="0">
            <x v="0"/>
          </reference>
        </references>
      </pivotArea>
    </chartFormat>
    <chartFormat chart="0" format="9" series="1">
      <pivotArea type="data" outline="0" fieldPosition="0">
        <references count="1">
          <reference field="4294967294" count="1" selected="0">
            <x v="0"/>
          </reference>
        </references>
      </pivotArea>
    </chartFormat>
    <chartFormat chart="2" format="0" series="1">
      <pivotArea type="data" outline="0" fieldPosition="0">
        <references count="2">
          <reference field="4294967294" count="1" selected="0">
            <x v="0"/>
          </reference>
          <reference field="1" count="1" selected="0">
            <x v="1"/>
          </reference>
        </references>
      </pivotArea>
    </chartFormat>
    <chartFormat chart="2" format="1">
      <pivotArea type="data" outline="0" fieldPosition="0">
        <references count="3">
          <reference field="4294967294" count="1" selected="0">
            <x v="0"/>
          </reference>
          <reference field="1" count="1" selected="0">
            <x v="1"/>
          </reference>
          <reference field="2" count="1" selected="0">
            <x v="3"/>
          </reference>
        </references>
      </pivotArea>
    </chartFormat>
    <chartFormat chart="2" format="2">
      <pivotArea type="data" outline="0" fieldPosition="0">
        <references count="3">
          <reference field="4294967294" count="1" selected="0">
            <x v="0"/>
          </reference>
          <reference field="1" count="1" selected="0">
            <x v="1"/>
          </reference>
          <reference field="2" count="1" selected="0">
            <x v="6"/>
          </reference>
        </references>
      </pivotArea>
    </chartFormat>
    <chartFormat chart="2" format="3">
      <pivotArea type="data" outline="0" fieldPosition="0">
        <references count="3">
          <reference field="4294967294" count="1" selected="0">
            <x v="0"/>
          </reference>
          <reference field="1" count="1" selected="0">
            <x v="1"/>
          </reference>
          <reference field="2" count="1" selected="0">
            <x v="8"/>
          </reference>
        </references>
      </pivotArea>
    </chartFormat>
    <chartFormat chart="2" format="4">
      <pivotArea type="data" outline="0" fieldPosition="0">
        <references count="3">
          <reference field="4294967294" count="1" selected="0">
            <x v="0"/>
          </reference>
          <reference field="1" count="1" selected="0">
            <x v="1"/>
          </reference>
          <reference field="2" count="1" selected="0">
            <x v="10"/>
          </reference>
        </references>
      </pivotArea>
    </chartFormat>
    <chartFormat chart="2" format="5">
      <pivotArea type="data" outline="0" fieldPosition="0">
        <references count="3">
          <reference field="4294967294" count="1" selected="0">
            <x v="0"/>
          </reference>
          <reference field="1" count="1" selected="0">
            <x v="1"/>
          </reference>
          <reference field="2" count="1" selected="0">
            <x v="13"/>
          </reference>
        </references>
      </pivotArea>
    </chartFormat>
    <chartFormat chart="2" format="6">
      <pivotArea type="data" outline="0" fieldPosition="0">
        <references count="3">
          <reference field="4294967294" count="1" selected="0">
            <x v="0"/>
          </reference>
          <reference field="1" count="1" selected="0">
            <x v="1"/>
          </reference>
          <reference field="2" count="1" selected="0">
            <x v="15"/>
          </reference>
        </references>
      </pivotArea>
    </chartFormat>
    <chartFormat chart="2" format="7">
      <pivotArea type="data" outline="0" fieldPosition="0">
        <references count="3">
          <reference field="4294967294" count="1" selected="0">
            <x v="0"/>
          </reference>
          <reference field="1" count="1" selected="0">
            <x v="1"/>
          </reference>
          <reference field="2" count="1" selected="0">
            <x v="17"/>
          </reference>
        </references>
      </pivotArea>
    </chartFormat>
    <chartFormat chart="2" format="8">
      <pivotArea type="data" outline="0" fieldPosition="0">
        <references count="3">
          <reference field="4294967294" count="1" selected="0">
            <x v="0"/>
          </reference>
          <reference field="1" count="1" selected="0">
            <x v="1"/>
          </reference>
          <reference field="2" count="1" selected="0">
            <x v="19"/>
          </reference>
        </references>
      </pivotArea>
    </chartFormat>
    <chartFormat chart="2" format="9">
      <pivotArea type="data" outline="0" fieldPosition="0">
        <references count="3">
          <reference field="4294967294" count="1" selected="0">
            <x v="0"/>
          </reference>
          <reference field="1" count="1" selected="0">
            <x v="1"/>
          </reference>
          <reference field="2" count="1" selected="0">
            <x v="22"/>
          </reference>
        </references>
      </pivotArea>
    </chartFormat>
    <chartFormat chart="2" format="10">
      <pivotArea type="data" outline="0" fieldPosition="0">
        <references count="3">
          <reference field="4294967294" count="1" selected="0">
            <x v="0"/>
          </reference>
          <reference field="1" count="1" selected="0">
            <x v="1"/>
          </reference>
          <reference field="2" count="1" selected="0">
            <x v="2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E2F1E27-4031-B146-9074-08415F2D2F5C}" name="PivotTable5"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7">
  <location ref="A71:C82" firstHeaderRow="1" firstDataRow="2" firstDataCol="1"/>
  <pivotFields count="18">
    <pivotField showAll="0">
      <items count="2">
        <item x="0"/>
        <item t="default"/>
      </items>
    </pivotField>
    <pivotField axis="axisCol" showAll="0">
      <items count="4">
        <item x="0"/>
        <item h="1" x="1"/>
        <item h="1" x="2"/>
        <item t="default"/>
      </items>
    </pivotField>
    <pivotField axis="axisRow" showAll="0">
      <items count="28">
        <item x="21"/>
        <item x="22"/>
        <item n="Complementary training 1" x="1"/>
        <item x="10"/>
        <item x="19"/>
        <item n="Composition/choreography 1" x="3"/>
        <item x="12"/>
        <item n="Dance history 1" x="7"/>
        <item x="16"/>
        <item n="Dance training 1" x="0"/>
        <item x="9"/>
        <item x="18"/>
        <item n="Drama 1" x="5"/>
        <item x="14"/>
        <item n="Improvisation 1" x="4"/>
        <item x="13"/>
        <item n="Music 1" x="6"/>
        <item x="15"/>
        <item n="Portfolio 1" x="8"/>
        <item x="17"/>
        <item x="23"/>
        <item n="Production practice 1" x="2"/>
        <item x="11"/>
        <item x="20"/>
        <item x="24"/>
        <item x="25"/>
        <item m="1" x="2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s>
  <rowFields count="1">
    <field x="2"/>
  </rowFields>
  <rowItems count="10">
    <i>
      <x v="2"/>
    </i>
    <i>
      <x v="5"/>
    </i>
    <i>
      <x v="7"/>
    </i>
    <i>
      <x v="9"/>
    </i>
    <i>
      <x v="12"/>
    </i>
    <i>
      <x v="14"/>
    </i>
    <i>
      <x v="16"/>
    </i>
    <i>
      <x v="18"/>
    </i>
    <i>
      <x v="21"/>
    </i>
    <i t="grand">
      <x/>
    </i>
  </rowItems>
  <colFields count="1">
    <field x="1"/>
  </colFields>
  <colItems count="2">
    <i>
      <x/>
    </i>
    <i t="grand">
      <x/>
    </i>
  </colItems>
  <dataFields count="1">
    <dataField name="Sum of Weight including assessment" fld="16" baseField="0" baseItem="0"/>
  </dataFields>
  <chartFormats count="21">
    <chartFormat chart="0" format="3" series="1">
      <pivotArea type="data" outline="0" fieldPosition="0">
        <references count="1">
          <reference field="1" count="1" selected="0">
            <x v="0"/>
          </reference>
        </references>
      </pivotArea>
    </chartFormat>
    <chartFormat chart="0" format="4" series="1">
      <pivotArea type="data" outline="0" fieldPosition="0">
        <references count="1">
          <reference field="1" count="1" selected="0">
            <x v="1"/>
          </reference>
        </references>
      </pivotArea>
    </chartFormat>
    <chartFormat chart="0" format="5" series="1">
      <pivotArea type="data" outline="0" fieldPosition="0">
        <references count="1">
          <reference field="1" count="1" selected="0">
            <x v="2"/>
          </reference>
        </references>
      </pivotArea>
    </chartFormat>
    <chartFormat chart="0" format="6" series="1">
      <pivotArea type="data" outline="0" fieldPosition="0">
        <references count="2">
          <reference field="4294967294" count="1" selected="0">
            <x v="0"/>
          </reference>
          <reference field="1" count="1" selected="0">
            <x v="0"/>
          </reference>
        </references>
      </pivotArea>
    </chartFormat>
    <chartFormat chart="0" format="7" series="1">
      <pivotArea type="data" outline="0" fieldPosition="0">
        <references count="2">
          <reference field="4294967294" count="1" selected="0">
            <x v="0"/>
          </reference>
          <reference field="1" count="1" selected="0">
            <x v="1"/>
          </reference>
        </references>
      </pivotArea>
    </chartFormat>
    <chartFormat chart="0" format="8" series="1">
      <pivotArea type="data" outline="0" fieldPosition="0">
        <references count="2">
          <reference field="4294967294" count="1" selected="0">
            <x v="0"/>
          </reference>
          <reference field="1" count="1" selected="0">
            <x v="2"/>
          </reference>
        </references>
      </pivotArea>
    </chartFormat>
    <chartFormat chart="1" format="0" series="1">
      <pivotArea type="data" outline="0" fieldPosition="0">
        <references count="2">
          <reference field="4294967294" count="1" selected="0">
            <x v="0"/>
          </reference>
          <reference field="1" count="1" selected="0">
            <x v="0"/>
          </reference>
        </references>
      </pivotArea>
    </chartFormat>
    <chartFormat chart="1" format="1" series="1">
      <pivotArea type="data" outline="0" fieldPosition="0">
        <references count="2">
          <reference field="4294967294" count="1" selected="0">
            <x v="0"/>
          </reference>
          <reference field="1" count="1" selected="0">
            <x v="1"/>
          </reference>
        </references>
      </pivotArea>
    </chartFormat>
    <chartFormat chart="1" format="2" series="1">
      <pivotArea type="data" outline="0" fieldPosition="0">
        <references count="2">
          <reference field="4294967294" count="1" selected="0">
            <x v="0"/>
          </reference>
          <reference field="1" count="1" selected="0">
            <x v="2"/>
          </reference>
        </references>
      </pivotArea>
    </chartFormat>
    <chartFormat chart="1" format="3" series="1">
      <pivotArea type="data" outline="0" fieldPosition="0">
        <references count="1">
          <reference field="4294967294" count="1" selected="0">
            <x v="0"/>
          </reference>
        </references>
      </pivotArea>
    </chartFormat>
    <chartFormat chart="0" format="9" series="1">
      <pivotArea type="data" outline="0" fieldPosition="0">
        <references count="1">
          <reference field="4294967294" count="1" selected="0">
            <x v="0"/>
          </reference>
        </references>
      </pivotArea>
    </chartFormat>
    <chartFormat chart="2" format="0" series="1">
      <pivotArea type="data" outline="0" fieldPosition="0">
        <references count="2">
          <reference field="4294967294" count="1" selected="0">
            <x v="0"/>
          </reference>
          <reference field="1" count="1" selected="0">
            <x v="0"/>
          </reference>
        </references>
      </pivotArea>
    </chartFormat>
    <chartFormat chart="2" format="1">
      <pivotArea type="data" outline="0" fieldPosition="0">
        <references count="3">
          <reference field="4294967294" count="1" selected="0">
            <x v="0"/>
          </reference>
          <reference field="1" count="1" selected="0">
            <x v="0"/>
          </reference>
          <reference field="2" count="1" selected="0">
            <x v="2"/>
          </reference>
        </references>
      </pivotArea>
    </chartFormat>
    <chartFormat chart="2" format="2">
      <pivotArea type="data" outline="0" fieldPosition="0">
        <references count="3">
          <reference field="4294967294" count="1" selected="0">
            <x v="0"/>
          </reference>
          <reference field="1" count="1" selected="0">
            <x v="0"/>
          </reference>
          <reference field="2" count="1" selected="0">
            <x v="5"/>
          </reference>
        </references>
      </pivotArea>
    </chartFormat>
    <chartFormat chart="2" format="3">
      <pivotArea type="data" outline="0" fieldPosition="0">
        <references count="3">
          <reference field="4294967294" count="1" selected="0">
            <x v="0"/>
          </reference>
          <reference field="1" count="1" selected="0">
            <x v="0"/>
          </reference>
          <reference field="2" count="1" selected="0">
            <x v="7"/>
          </reference>
        </references>
      </pivotArea>
    </chartFormat>
    <chartFormat chart="2" format="4">
      <pivotArea type="data" outline="0" fieldPosition="0">
        <references count="3">
          <reference field="4294967294" count="1" selected="0">
            <x v="0"/>
          </reference>
          <reference field="1" count="1" selected="0">
            <x v="0"/>
          </reference>
          <reference field="2" count="1" selected="0">
            <x v="9"/>
          </reference>
        </references>
      </pivotArea>
    </chartFormat>
    <chartFormat chart="2" format="5">
      <pivotArea type="data" outline="0" fieldPosition="0">
        <references count="3">
          <reference field="4294967294" count="1" selected="0">
            <x v="0"/>
          </reference>
          <reference field="1" count="1" selected="0">
            <x v="0"/>
          </reference>
          <reference field="2" count="1" selected="0">
            <x v="12"/>
          </reference>
        </references>
      </pivotArea>
    </chartFormat>
    <chartFormat chart="2" format="6">
      <pivotArea type="data" outline="0" fieldPosition="0">
        <references count="3">
          <reference field="4294967294" count="1" selected="0">
            <x v="0"/>
          </reference>
          <reference field="1" count="1" selected="0">
            <x v="0"/>
          </reference>
          <reference field="2" count="1" selected="0">
            <x v="14"/>
          </reference>
        </references>
      </pivotArea>
    </chartFormat>
    <chartFormat chart="2" format="7">
      <pivotArea type="data" outline="0" fieldPosition="0">
        <references count="3">
          <reference field="4294967294" count="1" selected="0">
            <x v="0"/>
          </reference>
          <reference field="1" count="1" selected="0">
            <x v="0"/>
          </reference>
          <reference field="2" count="1" selected="0">
            <x v="16"/>
          </reference>
        </references>
      </pivotArea>
    </chartFormat>
    <chartFormat chart="2" format="8">
      <pivotArea type="data" outline="0" fieldPosition="0">
        <references count="3">
          <reference field="4294967294" count="1" selected="0">
            <x v="0"/>
          </reference>
          <reference field="1" count="1" selected="0">
            <x v="0"/>
          </reference>
          <reference field="2" count="1" selected="0">
            <x v="18"/>
          </reference>
        </references>
      </pivotArea>
    </chartFormat>
    <chartFormat chart="2" format="9">
      <pivotArea type="data" outline="0" fieldPosition="0">
        <references count="3">
          <reference field="4294967294" count="1" selected="0">
            <x v="0"/>
          </reference>
          <reference field="1" count="1" selected="0">
            <x v="0"/>
          </reference>
          <reference field="2" count="1" selected="0">
            <x v="2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B7C45F5-9288-EB43-B064-B47570337A3C}" name="PivotTable10" cacheId="5" applyNumberFormats="0" applyBorderFormats="0" applyFontFormats="0" applyPatternFormats="0" applyAlignmentFormats="0" applyWidthHeightFormats="1" dataCaption="Waarden" updatedVersion="6" minRefreshableVersion="3" itemPrintTitles="1" createdVersion="6" indent="0" outline="1" outlineData="1" multipleFieldFilters="0" chartFormat="4">
  <location ref="A35:AE62" firstHeaderRow="1" firstDataRow="3" firstDataCol="1"/>
  <pivotFields count="18">
    <pivotField showAll="0"/>
    <pivotField axis="axisCol" showAll="0">
      <items count="4">
        <item x="0"/>
        <item x="1"/>
        <item x="2"/>
        <item t="default"/>
      </items>
    </pivotField>
    <pivotField axis="axisCol" showAll="0">
      <items count="28">
        <item x="21"/>
        <item x="22"/>
        <item x="1"/>
        <item x="10"/>
        <item x="19"/>
        <item x="3"/>
        <item x="12"/>
        <item x="7"/>
        <item x="16"/>
        <item x="0"/>
        <item x="9"/>
        <item x="18"/>
        <item x="5"/>
        <item x="14"/>
        <item x="4"/>
        <item x="13"/>
        <item x="6"/>
        <item x="15"/>
        <item x="8"/>
        <item x="17"/>
        <item x="23"/>
        <item x="2"/>
        <item x="11"/>
        <item x="20"/>
        <item x="25"/>
        <item m="1" x="26"/>
        <item x="24"/>
        <item t="default"/>
      </items>
    </pivotField>
    <pivotField showAll="0"/>
    <pivotField showAll="0" defaultSubtotal="0"/>
    <pivotField axis="axisRow" showAll="0">
      <items count="13">
        <item x="0"/>
        <item x="1"/>
        <item x="2"/>
        <item x="5"/>
        <item x="7"/>
        <item x="6"/>
        <item x="8"/>
        <item x="9"/>
        <item x="10"/>
        <item x="11"/>
        <item x="3"/>
        <item x="4"/>
        <item t="default"/>
      </items>
    </pivotField>
    <pivotField axis="axisRow" showAll="0">
      <items count="13">
        <item x="2"/>
        <item x="8"/>
        <item x="9"/>
        <item x="7"/>
        <item x="0"/>
        <item x="5"/>
        <item x="11"/>
        <item x="6"/>
        <item x="10"/>
        <item x="1"/>
        <item x="4"/>
        <item x="3"/>
        <item t="default"/>
      </items>
    </pivotField>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dataField="1" showAll="0"/>
    <pivotField showAll="0" defaultSubtotal="0"/>
  </pivotFields>
  <rowFields count="2">
    <field x="5"/>
    <field x="6"/>
  </rowFields>
  <rowItems count="25">
    <i>
      <x/>
    </i>
    <i r="1">
      <x v="4"/>
    </i>
    <i>
      <x v="1"/>
    </i>
    <i r="1">
      <x v="9"/>
    </i>
    <i>
      <x v="2"/>
    </i>
    <i r="1">
      <x/>
    </i>
    <i>
      <x v="3"/>
    </i>
    <i r="1">
      <x v="5"/>
    </i>
    <i>
      <x v="4"/>
    </i>
    <i r="1">
      <x v="3"/>
    </i>
    <i>
      <x v="5"/>
    </i>
    <i r="1">
      <x v="7"/>
    </i>
    <i>
      <x v="6"/>
    </i>
    <i r="1">
      <x v="1"/>
    </i>
    <i>
      <x v="7"/>
    </i>
    <i r="1">
      <x v="2"/>
    </i>
    <i>
      <x v="8"/>
    </i>
    <i r="1">
      <x v="8"/>
    </i>
    <i>
      <x v="9"/>
    </i>
    <i r="1">
      <x v="6"/>
    </i>
    <i>
      <x v="10"/>
    </i>
    <i r="1">
      <x v="11"/>
    </i>
    <i>
      <x v="11"/>
    </i>
    <i r="1">
      <x v="10"/>
    </i>
    <i t="grand">
      <x/>
    </i>
  </rowItems>
  <colFields count="2">
    <field x="1"/>
    <field x="2"/>
  </colFields>
  <colItems count="30">
    <i>
      <x/>
      <x v="2"/>
    </i>
    <i r="1">
      <x v="5"/>
    </i>
    <i r="1">
      <x v="7"/>
    </i>
    <i r="1">
      <x v="9"/>
    </i>
    <i r="1">
      <x v="12"/>
    </i>
    <i r="1">
      <x v="14"/>
    </i>
    <i r="1">
      <x v="16"/>
    </i>
    <i r="1">
      <x v="18"/>
    </i>
    <i r="1">
      <x v="21"/>
    </i>
    <i t="default">
      <x/>
    </i>
    <i>
      <x v="1"/>
      <x v="3"/>
    </i>
    <i r="1">
      <x v="6"/>
    </i>
    <i r="1">
      <x v="8"/>
    </i>
    <i r="1">
      <x v="10"/>
    </i>
    <i r="1">
      <x v="13"/>
    </i>
    <i r="1">
      <x v="15"/>
    </i>
    <i r="1">
      <x v="17"/>
    </i>
    <i r="1">
      <x v="19"/>
    </i>
    <i r="1">
      <x v="22"/>
    </i>
    <i r="1">
      <x v="24"/>
    </i>
    <i t="default">
      <x v="1"/>
    </i>
    <i>
      <x v="2"/>
      <x/>
    </i>
    <i r="1">
      <x v="1"/>
    </i>
    <i r="1">
      <x v="4"/>
    </i>
    <i r="1">
      <x v="11"/>
    </i>
    <i r="1">
      <x v="20"/>
    </i>
    <i r="1">
      <x v="23"/>
    </i>
    <i r="1">
      <x v="26"/>
    </i>
    <i t="default">
      <x v="2"/>
    </i>
    <i t="grand">
      <x/>
    </i>
  </colItems>
  <dataFields count="1">
    <dataField name="Sum of Weight including assessment" fld="16" baseField="0" baseItem="0"/>
  </dataFields>
  <chartFormats count="52">
    <chartFormat chart="0" format="79" series="1">
      <pivotArea type="data" outline="0" fieldPosition="0">
        <references count="1">
          <reference field="2" count="1" selected="0">
            <x v="0"/>
          </reference>
        </references>
      </pivotArea>
    </chartFormat>
    <chartFormat chart="0" format="80" series="1">
      <pivotArea type="data" outline="0" fieldPosition="0">
        <references count="1">
          <reference field="2" count="1" selected="0">
            <x v="1"/>
          </reference>
        </references>
      </pivotArea>
    </chartFormat>
    <chartFormat chart="0" format="81" series="1">
      <pivotArea type="data" outline="0" fieldPosition="0">
        <references count="1">
          <reference field="2" count="1" selected="0">
            <x v="2"/>
          </reference>
        </references>
      </pivotArea>
    </chartFormat>
    <chartFormat chart="0" format="82" series="1">
      <pivotArea type="data" outline="0" fieldPosition="0">
        <references count="1">
          <reference field="2" count="1" selected="0">
            <x v="3"/>
          </reference>
        </references>
      </pivotArea>
    </chartFormat>
    <chartFormat chart="0" format="83" series="1">
      <pivotArea type="data" outline="0" fieldPosition="0">
        <references count="1">
          <reference field="2" count="1" selected="0">
            <x v="4"/>
          </reference>
        </references>
      </pivotArea>
    </chartFormat>
    <chartFormat chart="0" format="84" series="1">
      <pivotArea type="data" outline="0" fieldPosition="0">
        <references count="1">
          <reference field="2" count="1" selected="0">
            <x v="5"/>
          </reference>
        </references>
      </pivotArea>
    </chartFormat>
    <chartFormat chart="0" format="85" series="1">
      <pivotArea type="data" outline="0" fieldPosition="0">
        <references count="1">
          <reference field="2" count="1" selected="0">
            <x v="6"/>
          </reference>
        </references>
      </pivotArea>
    </chartFormat>
    <chartFormat chart="0" format="86" series="1">
      <pivotArea type="data" outline="0" fieldPosition="0">
        <references count="1">
          <reference field="2" count="1" selected="0">
            <x v="7"/>
          </reference>
        </references>
      </pivotArea>
    </chartFormat>
    <chartFormat chart="0" format="87" series="1">
      <pivotArea type="data" outline="0" fieldPosition="0">
        <references count="1">
          <reference field="2" count="1" selected="0">
            <x v="8"/>
          </reference>
        </references>
      </pivotArea>
    </chartFormat>
    <chartFormat chart="0" format="88" series="1">
      <pivotArea type="data" outline="0" fieldPosition="0">
        <references count="1">
          <reference field="2" count="1" selected="0">
            <x v="9"/>
          </reference>
        </references>
      </pivotArea>
    </chartFormat>
    <chartFormat chart="0" format="89" series="1">
      <pivotArea type="data" outline="0" fieldPosition="0">
        <references count="1">
          <reference field="2" count="1" selected="0">
            <x v="10"/>
          </reference>
        </references>
      </pivotArea>
    </chartFormat>
    <chartFormat chart="0" format="90" series="1">
      <pivotArea type="data" outline="0" fieldPosition="0">
        <references count="1">
          <reference field="2" count="1" selected="0">
            <x v="11"/>
          </reference>
        </references>
      </pivotArea>
    </chartFormat>
    <chartFormat chart="0" format="91" series="1">
      <pivotArea type="data" outline="0" fieldPosition="0">
        <references count="1">
          <reference field="2" count="1" selected="0">
            <x v="12"/>
          </reference>
        </references>
      </pivotArea>
    </chartFormat>
    <chartFormat chart="0" format="92" series="1">
      <pivotArea type="data" outline="0" fieldPosition="0">
        <references count="1">
          <reference field="2" count="1" selected="0">
            <x v="13"/>
          </reference>
        </references>
      </pivotArea>
    </chartFormat>
    <chartFormat chart="0" format="93" series="1">
      <pivotArea type="data" outline="0" fieldPosition="0">
        <references count="1">
          <reference field="2" count="1" selected="0">
            <x v="14"/>
          </reference>
        </references>
      </pivotArea>
    </chartFormat>
    <chartFormat chart="0" format="94" series="1">
      <pivotArea type="data" outline="0" fieldPosition="0">
        <references count="1">
          <reference field="2" count="1" selected="0">
            <x v="15"/>
          </reference>
        </references>
      </pivotArea>
    </chartFormat>
    <chartFormat chart="0" format="95" series="1">
      <pivotArea type="data" outline="0" fieldPosition="0">
        <references count="1">
          <reference field="2" count="1" selected="0">
            <x v="16"/>
          </reference>
        </references>
      </pivotArea>
    </chartFormat>
    <chartFormat chart="0" format="96" series="1">
      <pivotArea type="data" outline="0" fieldPosition="0">
        <references count="1">
          <reference field="2" count="1" selected="0">
            <x v="17"/>
          </reference>
        </references>
      </pivotArea>
    </chartFormat>
    <chartFormat chart="0" format="97" series="1">
      <pivotArea type="data" outline="0" fieldPosition="0">
        <references count="1">
          <reference field="2" count="1" selected="0">
            <x v="18"/>
          </reference>
        </references>
      </pivotArea>
    </chartFormat>
    <chartFormat chart="0" format="98" series="1">
      <pivotArea type="data" outline="0" fieldPosition="0">
        <references count="1">
          <reference field="2" count="1" selected="0">
            <x v="19"/>
          </reference>
        </references>
      </pivotArea>
    </chartFormat>
    <chartFormat chart="0" format="99" series="1">
      <pivotArea type="data" outline="0" fieldPosition="0">
        <references count="1">
          <reference field="2" count="1" selected="0">
            <x v="20"/>
          </reference>
        </references>
      </pivotArea>
    </chartFormat>
    <chartFormat chart="0" format="100" series="1">
      <pivotArea type="data" outline="0" fieldPosition="0">
        <references count="1">
          <reference field="2" count="1" selected="0">
            <x v="21"/>
          </reference>
        </references>
      </pivotArea>
    </chartFormat>
    <chartFormat chart="0" format="101" series="1">
      <pivotArea type="data" outline="0" fieldPosition="0">
        <references count="1">
          <reference field="2" count="1" selected="0">
            <x v="22"/>
          </reference>
        </references>
      </pivotArea>
    </chartFormat>
    <chartFormat chart="0" format="102" series="1">
      <pivotArea type="data" outline="0" fieldPosition="0">
        <references count="1">
          <reference field="2" count="1" selected="0">
            <x v="23"/>
          </reference>
        </references>
      </pivotArea>
    </chartFormat>
    <chartFormat chart="0" format="103" series="1">
      <pivotArea type="data" outline="0" fieldPosition="0">
        <references count="1">
          <reference field="2" count="1" selected="0">
            <x v="24"/>
          </reference>
        </references>
      </pivotArea>
    </chartFormat>
    <chartFormat chart="0" format="104" series="1">
      <pivotArea type="data" outline="0" fieldPosition="0">
        <references count="1">
          <reference field="2" count="1" selected="0">
            <x v="26"/>
          </reference>
        </references>
      </pivotArea>
    </chartFormat>
    <chartFormat chart="0" format="105" series="1">
      <pivotArea type="data" outline="0" fieldPosition="0">
        <references count="3">
          <reference field="4294967294" count="1" selected="0">
            <x v="0"/>
          </reference>
          <reference field="1" count="1" selected="0">
            <x v="0"/>
          </reference>
          <reference field="2" count="1" selected="0">
            <x v="2"/>
          </reference>
        </references>
      </pivotArea>
    </chartFormat>
    <chartFormat chart="0" format="106" series="1">
      <pivotArea type="data" outline="0" fieldPosition="0">
        <references count="3">
          <reference field="4294967294" count="1" selected="0">
            <x v="0"/>
          </reference>
          <reference field="1" count="1" selected="0">
            <x v="0"/>
          </reference>
          <reference field="2" count="1" selected="0">
            <x v="5"/>
          </reference>
        </references>
      </pivotArea>
    </chartFormat>
    <chartFormat chart="0" format="107" series="1">
      <pivotArea type="data" outline="0" fieldPosition="0">
        <references count="3">
          <reference field="4294967294" count="1" selected="0">
            <x v="0"/>
          </reference>
          <reference field="1" count="1" selected="0">
            <x v="0"/>
          </reference>
          <reference field="2" count="1" selected="0">
            <x v="7"/>
          </reference>
        </references>
      </pivotArea>
    </chartFormat>
    <chartFormat chart="0" format="108" series="1">
      <pivotArea type="data" outline="0" fieldPosition="0">
        <references count="3">
          <reference field="4294967294" count="1" selected="0">
            <x v="0"/>
          </reference>
          <reference field="1" count="1" selected="0">
            <x v="0"/>
          </reference>
          <reference field="2" count="1" selected="0">
            <x v="9"/>
          </reference>
        </references>
      </pivotArea>
    </chartFormat>
    <chartFormat chart="0" format="109" series="1">
      <pivotArea type="data" outline="0" fieldPosition="0">
        <references count="3">
          <reference field="4294967294" count="1" selected="0">
            <x v="0"/>
          </reference>
          <reference field="1" count="1" selected="0">
            <x v="0"/>
          </reference>
          <reference field="2" count="1" selected="0">
            <x v="12"/>
          </reference>
        </references>
      </pivotArea>
    </chartFormat>
    <chartFormat chart="0" format="110" series="1">
      <pivotArea type="data" outline="0" fieldPosition="0">
        <references count="3">
          <reference field="4294967294" count="1" selected="0">
            <x v="0"/>
          </reference>
          <reference field="1" count="1" selected="0">
            <x v="0"/>
          </reference>
          <reference field="2" count="1" selected="0">
            <x v="14"/>
          </reference>
        </references>
      </pivotArea>
    </chartFormat>
    <chartFormat chart="0" format="111" series="1">
      <pivotArea type="data" outline="0" fieldPosition="0">
        <references count="3">
          <reference field="4294967294" count="1" selected="0">
            <x v="0"/>
          </reference>
          <reference field="1" count="1" selected="0">
            <x v="0"/>
          </reference>
          <reference field="2" count="1" selected="0">
            <x v="16"/>
          </reference>
        </references>
      </pivotArea>
    </chartFormat>
    <chartFormat chart="0" format="112" series="1">
      <pivotArea type="data" outline="0" fieldPosition="0">
        <references count="3">
          <reference field="4294967294" count="1" selected="0">
            <x v="0"/>
          </reference>
          <reference field="1" count="1" selected="0">
            <x v="0"/>
          </reference>
          <reference field="2" count="1" selected="0">
            <x v="18"/>
          </reference>
        </references>
      </pivotArea>
    </chartFormat>
    <chartFormat chart="0" format="113" series="1">
      <pivotArea type="data" outline="0" fieldPosition="0">
        <references count="3">
          <reference field="4294967294" count="1" selected="0">
            <x v="0"/>
          </reference>
          <reference field="1" count="1" selected="0">
            <x v="0"/>
          </reference>
          <reference field="2" count="1" selected="0">
            <x v="21"/>
          </reference>
        </references>
      </pivotArea>
    </chartFormat>
    <chartFormat chart="0" format="114" series="1">
      <pivotArea type="data" outline="0" fieldPosition="0">
        <references count="3">
          <reference field="4294967294" count="1" selected="0">
            <x v="0"/>
          </reference>
          <reference field="1" count="1" selected="0">
            <x v="1"/>
          </reference>
          <reference field="2" count="1" selected="0">
            <x v="3"/>
          </reference>
        </references>
      </pivotArea>
    </chartFormat>
    <chartFormat chart="0" format="115" series="1">
      <pivotArea type="data" outline="0" fieldPosition="0">
        <references count="3">
          <reference field="4294967294" count="1" selected="0">
            <x v="0"/>
          </reference>
          <reference field="1" count="1" selected="0">
            <x v="1"/>
          </reference>
          <reference field="2" count="1" selected="0">
            <x v="6"/>
          </reference>
        </references>
      </pivotArea>
    </chartFormat>
    <chartFormat chart="0" format="116" series="1">
      <pivotArea type="data" outline="0" fieldPosition="0">
        <references count="3">
          <reference field="4294967294" count="1" selected="0">
            <x v="0"/>
          </reference>
          <reference field="1" count="1" selected="0">
            <x v="1"/>
          </reference>
          <reference field="2" count="1" selected="0">
            <x v="8"/>
          </reference>
        </references>
      </pivotArea>
    </chartFormat>
    <chartFormat chart="0" format="117" series="1">
      <pivotArea type="data" outline="0" fieldPosition="0">
        <references count="3">
          <reference field="4294967294" count="1" selected="0">
            <x v="0"/>
          </reference>
          <reference field="1" count="1" selected="0">
            <x v="1"/>
          </reference>
          <reference field="2" count="1" selected="0">
            <x v="10"/>
          </reference>
        </references>
      </pivotArea>
    </chartFormat>
    <chartFormat chart="0" format="118" series="1">
      <pivotArea type="data" outline="0" fieldPosition="0">
        <references count="3">
          <reference field="4294967294" count="1" selected="0">
            <x v="0"/>
          </reference>
          <reference field="1" count="1" selected="0">
            <x v="1"/>
          </reference>
          <reference field="2" count="1" selected="0">
            <x v="13"/>
          </reference>
        </references>
      </pivotArea>
    </chartFormat>
    <chartFormat chart="0" format="119" series="1">
      <pivotArea type="data" outline="0" fieldPosition="0">
        <references count="3">
          <reference field="4294967294" count="1" selected="0">
            <x v="0"/>
          </reference>
          <reference field="1" count="1" selected="0">
            <x v="1"/>
          </reference>
          <reference field="2" count="1" selected="0">
            <x v="15"/>
          </reference>
        </references>
      </pivotArea>
    </chartFormat>
    <chartFormat chart="0" format="120" series="1">
      <pivotArea type="data" outline="0" fieldPosition="0">
        <references count="3">
          <reference field="4294967294" count="1" selected="0">
            <x v="0"/>
          </reference>
          <reference field="1" count="1" selected="0">
            <x v="1"/>
          </reference>
          <reference field="2" count="1" selected="0">
            <x v="17"/>
          </reference>
        </references>
      </pivotArea>
    </chartFormat>
    <chartFormat chart="0" format="121" series="1">
      <pivotArea type="data" outline="0" fieldPosition="0">
        <references count="3">
          <reference field="4294967294" count="1" selected="0">
            <x v="0"/>
          </reference>
          <reference field="1" count="1" selected="0">
            <x v="1"/>
          </reference>
          <reference field="2" count="1" selected="0">
            <x v="19"/>
          </reference>
        </references>
      </pivotArea>
    </chartFormat>
    <chartFormat chart="0" format="122" series="1">
      <pivotArea type="data" outline="0" fieldPosition="0">
        <references count="3">
          <reference field="4294967294" count="1" selected="0">
            <x v="0"/>
          </reference>
          <reference field="1" count="1" selected="0">
            <x v="1"/>
          </reference>
          <reference field="2" count="1" selected="0">
            <x v="22"/>
          </reference>
        </references>
      </pivotArea>
    </chartFormat>
    <chartFormat chart="0" format="123" series="1">
      <pivotArea type="data" outline="0" fieldPosition="0">
        <references count="3">
          <reference field="4294967294" count="1" selected="0">
            <x v="0"/>
          </reference>
          <reference field="1" count="1" selected="0">
            <x v="1"/>
          </reference>
          <reference field="2" count="1" selected="0">
            <x v="24"/>
          </reference>
        </references>
      </pivotArea>
    </chartFormat>
    <chartFormat chart="0" format="124" series="1">
      <pivotArea type="data" outline="0" fieldPosition="0">
        <references count="3">
          <reference field="4294967294" count="1" selected="0">
            <x v="0"/>
          </reference>
          <reference field="1" count="1" selected="0">
            <x v="2"/>
          </reference>
          <reference field="2" count="1" selected="0">
            <x v="0"/>
          </reference>
        </references>
      </pivotArea>
    </chartFormat>
    <chartFormat chart="0" format="125" series="1">
      <pivotArea type="data" outline="0" fieldPosition="0">
        <references count="3">
          <reference field="4294967294" count="1" selected="0">
            <x v="0"/>
          </reference>
          <reference field="1" count="1" selected="0">
            <x v="2"/>
          </reference>
          <reference field="2" count="1" selected="0">
            <x v="1"/>
          </reference>
        </references>
      </pivotArea>
    </chartFormat>
    <chartFormat chart="0" format="126" series="1">
      <pivotArea type="data" outline="0" fieldPosition="0">
        <references count="3">
          <reference field="4294967294" count="1" selected="0">
            <x v="0"/>
          </reference>
          <reference field="1" count="1" selected="0">
            <x v="2"/>
          </reference>
          <reference field="2" count="1" selected="0">
            <x v="4"/>
          </reference>
        </references>
      </pivotArea>
    </chartFormat>
    <chartFormat chart="0" format="127" series="1">
      <pivotArea type="data" outline="0" fieldPosition="0">
        <references count="3">
          <reference field="4294967294" count="1" selected="0">
            <x v="0"/>
          </reference>
          <reference field="1" count="1" selected="0">
            <x v="2"/>
          </reference>
          <reference field="2" count="1" selected="0">
            <x v="11"/>
          </reference>
        </references>
      </pivotArea>
    </chartFormat>
    <chartFormat chart="0" format="128" series="1">
      <pivotArea type="data" outline="0" fieldPosition="0">
        <references count="3">
          <reference field="4294967294" count="1" selected="0">
            <x v="0"/>
          </reference>
          <reference field="1" count="1" selected="0">
            <x v="2"/>
          </reference>
          <reference field="2" count="1" selected="0">
            <x v="20"/>
          </reference>
        </references>
      </pivotArea>
    </chartFormat>
    <chartFormat chart="0" format="129" series="1">
      <pivotArea type="data" outline="0" fieldPosition="0">
        <references count="3">
          <reference field="4294967294" count="1" selected="0">
            <x v="0"/>
          </reference>
          <reference field="1" count="1" selected="0">
            <x v="2"/>
          </reference>
          <reference field="2" count="1" selected="0">
            <x v="23"/>
          </reference>
        </references>
      </pivotArea>
    </chartFormat>
    <chartFormat chart="0" format="130" series="1">
      <pivotArea type="data" outline="0" fieldPosition="0">
        <references count="3">
          <reference field="4294967294" count="1" selected="0">
            <x v="0"/>
          </reference>
          <reference field="1" count="1" selected="0">
            <x v="2"/>
          </reference>
          <reference field="2" count="1" selected="0">
            <x v="2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4FDA711F-2FB2-8A45-8208-8B290B140E48}" name="PivotTable3" cacheId="5"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23">
  <location ref="A28:B41" firstHeaderRow="1" firstDataRow="1" firstDataCol="1"/>
  <pivotFields count="18">
    <pivotField showAll="0"/>
    <pivotField showAll="0"/>
    <pivotField showAll="0"/>
    <pivotField showAll="0"/>
    <pivotField showAll="0" defaultSubtotal="0"/>
    <pivotField axis="axisRow" showAll="0">
      <items count="13">
        <item n="LO 01" x="0"/>
        <item n="LO 02" x="1"/>
        <item n="LO 03" x="2"/>
        <item n="LO 04" x="5"/>
        <item n="LO 05" x="7"/>
        <item n="LO 06" x="6"/>
        <item n="LO 07" x="8"/>
        <item n="LO 08" x="9"/>
        <item n="LO 09" x="10"/>
        <item n="LO 10" x="11"/>
        <item n="LO 11" x="3"/>
        <item n="LO 12" x="4"/>
        <item t="default"/>
      </items>
    </pivotField>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dataField="1" showAll="0"/>
    <pivotField showAll="0" defaultSubtotal="0"/>
  </pivotFields>
  <rowFields count="1">
    <field x="5"/>
  </rowFields>
  <rowItems count="13">
    <i>
      <x/>
    </i>
    <i>
      <x v="1"/>
    </i>
    <i>
      <x v="2"/>
    </i>
    <i>
      <x v="3"/>
    </i>
    <i>
      <x v="4"/>
    </i>
    <i>
      <x v="5"/>
    </i>
    <i>
      <x v="6"/>
    </i>
    <i>
      <x v="7"/>
    </i>
    <i>
      <x v="8"/>
    </i>
    <i>
      <x v="9"/>
    </i>
    <i>
      <x v="10"/>
    </i>
    <i>
      <x v="11"/>
    </i>
    <i t="grand">
      <x/>
    </i>
  </rowItems>
  <colItems count="1">
    <i/>
  </colItems>
  <dataFields count="1">
    <dataField name="Sum of Weight including assessment" fld="16" showDataAs="percentOfCol" baseField="0" baseItem="0" numFmtId="9"/>
  </dataFields>
  <chartFormats count="13">
    <chartFormat chart="17" format="3" series="1">
      <pivotArea type="data" outline="0" fieldPosition="0">
        <references count="1">
          <reference field="4294967294" count="1" selected="0">
            <x v="0"/>
          </reference>
        </references>
      </pivotArea>
    </chartFormat>
    <chartFormat chart="17" format="4">
      <pivotArea type="data" outline="0" fieldPosition="0">
        <references count="2">
          <reference field="4294967294" count="1" selected="0">
            <x v="0"/>
          </reference>
          <reference field="5" count="1" selected="0">
            <x v="0"/>
          </reference>
        </references>
      </pivotArea>
    </chartFormat>
    <chartFormat chart="17" format="5">
      <pivotArea type="data" outline="0" fieldPosition="0">
        <references count="2">
          <reference field="4294967294" count="1" selected="0">
            <x v="0"/>
          </reference>
          <reference field="5" count="1" selected="0">
            <x v="1"/>
          </reference>
        </references>
      </pivotArea>
    </chartFormat>
    <chartFormat chart="17" format="6">
      <pivotArea type="data" outline="0" fieldPosition="0">
        <references count="2">
          <reference field="4294967294" count="1" selected="0">
            <x v="0"/>
          </reference>
          <reference field="5" count="1" selected="0">
            <x v="2"/>
          </reference>
        </references>
      </pivotArea>
    </chartFormat>
    <chartFormat chart="17" format="7">
      <pivotArea type="data" outline="0" fieldPosition="0">
        <references count="2">
          <reference field="4294967294" count="1" selected="0">
            <x v="0"/>
          </reference>
          <reference field="5" count="1" selected="0">
            <x v="3"/>
          </reference>
        </references>
      </pivotArea>
    </chartFormat>
    <chartFormat chart="17" format="8">
      <pivotArea type="data" outline="0" fieldPosition="0">
        <references count="2">
          <reference field="4294967294" count="1" selected="0">
            <x v="0"/>
          </reference>
          <reference field="5" count="1" selected="0">
            <x v="4"/>
          </reference>
        </references>
      </pivotArea>
    </chartFormat>
    <chartFormat chart="17" format="9">
      <pivotArea type="data" outline="0" fieldPosition="0">
        <references count="2">
          <reference field="4294967294" count="1" selected="0">
            <x v="0"/>
          </reference>
          <reference field="5" count="1" selected="0">
            <x v="5"/>
          </reference>
        </references>
      </pivotArea>
    </chartFormat>
    <chartFormat chart="17" format="10">
      <pivotArea type="data" outline="0" fieldPosition="0">
        <references count="2">
          <reference field="4294967294" count="1" selected="0">
            <x v="0"/>
          </reference>
          <reference field="5" count="1" selected="0">
            <x v="6"/>
          </reference>
        </references>
      </pivotArea>
    </chartFormat>
    <chartFormat chart="17" format="11">
      <pivotArea type="data" outline="0" fieldPosition="0">
        <references count="2">
          <reference field="4294967294" count="1" selected="0">
            <x v="0"/>
          </reference>
          <reference field="5" count="1" selected="0">
            <x v="7"/>
          </reference>
        </references>
      </pivotArea>
    </chartFormat>
    <chartFormat chart="17" format="12">
      <pivotArea type="data" outline="0" fieldPosition="0">
        <references count="2">
          <reference field="4294967294" count="1" selected="0">
            <x v="0"/>
          </reference>
          <reference field="5" count="1" selected="0">
            <x v="8"/>
          </reference>
        </references>
      </pivotArea>
    </chartFormat>
    <chartFormat chart="17" format="13">
      <pivotArea type="data" outline="0" fieldPosition="0">
        <references count="2">
          <reference field="4294967294" count="1" selected="0">
            <x v="0"/>
          </reference>
          <reference field="5" count="1" selected="0">
            <x v="9"/>
          </reference>
        </references>
      </pivotArea>
    </chartFormat>
    <chartFormat chart="17" format="14">
      <pivotArea type="data" outline="0" fieldPosition="0">
        <references count="2">
          <reference field="4294967294" count="1" selected="0">
            <x v="0"/>
          </reference>
          <reference field="5" count="1" selected="0">
            <x v="10"/>
          </reference>
        </references>
      </pivotArea>
    </chartFormat>
    <chartFormat chart="17" format="15">
      <pivotArea type="data" outline="0" fieldPosition="0">
        <references count="2">
          <reference field="4294967294" count="1" selected="0">
            <x v="0"/>
          </reference>
          <reference field="5" count="1" selected="0">
            <x v="1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E4B7AC3C-3658-174A-B5A5-A3608DE96E86}" name="Draaitabel2" cacheId="5"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6">
  <location ref="A3:E8" firstHeaderRow="1" firstDataRow="2" firstDataCol="1" rowPageCount="1" colPageCount="1"/>
  <pivotFields count="18">
    <pivotField showAll="0"/>
    <pivotField axis="axisCol" showAll="0">
      <items count="4">
        <item n="BA1" x="0"/>
        <item n="BA2" x="1"/>
        <item n="BA3" x="2"/>
        <item t="default"/>
      </items>
    </pivotField>
    <pivotField showAll="0"/>
    <pivotField dataField="1" showAll="0"/>
    <pivotField axis="axisPage" multipleItemSelectionAllowed="1" showAll="0">
      <items count="5">
        <item h="1" x="2"/>
        <item h="1" x="3"/>
        <item h="1" x="1"/>
        <item x="0"/>
        <item t="default"/>
      </items>
    </pivotField>
    <pivotField axis="axisRow" showAll="0">
      <items count="13">
        <item n="LO 01" x="0"/>
        <item n="LO 02" x="1"/>
        <item n="LO 03" x="2"/>
        <item x="5"/>
        <item x="7"/>
        <item x="6"/>
        <item x="8"/>
        <item x="9"/>
        <item x="10"/>
        <item x="11"/>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4">
    <i>
      <x/>
    </i>
    <i>
      <x v="1"/>
    </i>
    <i>
      <x v="2"/>
    </i>
    <i t="grand">
      <x/>
    </i>
  </rowItems>
  <colFields count="1">
    <field x="1"/>
  </colFields>
  <colItems count="4">
    <i>
      <x/>
    </i>
    <i>
      <x v="1"/>
    </i>
    <i>
      <x v="2"/>
    </i>
    <i t="grand">
      <x/>
    </i>
  </colItems>
  <pageFields count="1">
    <pageField fld="4" hier="-1"/>
  </pageFields>
  <dataFields count="1">
    <dataField name="Som van Study points" fld="3" showDataAs="percentOfCol" baseField="0" baseItem="0" numFmtId="9"/>
  </dataFields>
  <chartFormats count="3">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E58A6499-2081-324E-8D4C-24A54F79DE22}" name="PivotTable5" cacheId="5"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17">
  <location ref="A71:E85" firstHeaderRow="1" firstDataRow="2" firstDataCol="1"/>
  <pivotFields count="18">
    <pivotField showAll="0"/>
    <pivotField axis="axisCol" showAll="0">
      <items count="4">
        <item n="BA1" x="0"/>
        <item n="BA2" x="1"/>
        <item n="BA3" x="2"/>
        <item t="default"/>
      </items>
    </pivotField>
    <pivotField showAll="0"/>
    <pivotField showAll="0"/>
    <pivotField showAll="0" defaultSubtotal="0"/>
    <pivotField axis="axisRow" showAll="0">
      <items count="13">
        <item x="0"/>
        <item x="1"/>
        <item x="2"/>
        <item x="5"/>
        <item x="7"/>
        <item x="6"/>
        <item x="8"/>
        <item x="9"/>
        <item x="10"/>
        <item x="11"/>
        <item x="3"/>
        <item x="4"/>
        <item t="default"/>
      </items>
    </pivotField>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dataField="1" showAll="0"/>
    <pivotField showAll="0" defaultSubtotal="0"/>
  </pivotFields>
  <rowFields count="1">
    <field x="5"/>
  </rowFields>
  <rowItems count="13">
    <i>
      <x/>
    </i>
    <i>
      <x v="1"/>
    </i>
    <i>
      <x v="2"/>
    </i>
    <i>
      <x v="3"/>
    </i>
    <i>
      <x v="4"/>
    </i>
    <i>
      <x v="5"/>
    </i>
    <i>
      <x v="6"/>
    </i>
    <i>
      <x v="7"/>
    </i>
    <i>
      <x v="8"/>
    </i>
    <i>
      <x v="9"/>
    </i>
    <i>
      <x v="10"/>
    </i>
    <i>
      <x v="11"/>
    </i>
    <i t="grand">
      <x/>
    </i>
  </rowItems>
  <colFields count="1">
    <field x="1"/>
  </colFields>
  <colItems count="4">
    <i>
      <x/>
    </i>
    <i>
      <x v="1"/>
    </i>
    <i>
      <x v="2"/>
    </i>
    <i t="grand">
      <x/>
    </i>
  </colItems>
  <dataFields count="1">
    <dataField name="Sum of Weight including assessment" fld="16" baseField="0" baseItem="0"/>
  </dataFields>
  <chartFormats count="54">
    <chartFormat chart="9" format="3" series="1">
      <pivotArea type="data" outline="0" fieldPosition="0">
        <references count="1">
          <reference field="1" count="1" selected="0">
            <x v="0"/>
          </reference>
        </references>
      </pivotArea>
    </chartFormat>
    <chartFormat chart="9" format="4" series="1">
      <pivotArea type="data" outline="0" fieldPosition="0">
        <references count="1">
          <reference field="1" count="1" selected="0">
            <x v="1"/>
          </reference>
        </references>
      </pivotArea>
    </chartFormat>
    <chartFormat chart="9" format="5" series="1">
      <pivotArea type="data" outline="0" fieldPosition="0">
        <references count="1">
          <reference field="1" count="1" selected="0">
            <x v="2"/>
          </reference>
        </references>
      </pivotArea>
    </chartFormat>
    <chartFormat chart="8" format="9" series="1">
      <pivotArea type="data" outline="0" fieldPosition="0">
        <references count="1">
          <reference field="1" count="1" selected="0">
            <x v="0"/>
          </reference>
        </references>
      </pivotArea>
    </chartFormat>
    <chartFormat chart="8" format="10" series="1">
      <pivotArea type="data" outline="0" fieldPosition="0">
        <references count="1">
          <reference field="1" count="1" selected="0">
            <x v="1"/>
          </reference>
        </references>
      </pivotArea>
    </chartFormat>
    <chartFormat chart="8" format="11" series="1">
      <pivotArea type="data" outline="0" fieldPosition="0">
        <references count="1">
          <reference field="1" count="1" selected="0">
            <x v="2"/>
          </reference>
        </references>
      </pivotArea>
    </chartFormat>
    <chartFormat chart="7" format="87" series="1">
      <pivotArea type="data" outline="0" fieldPosition="0">
        <references count="1">
          <reference field="1" count="1" selected="0">
            <x v="0"/>
          </reference>
        </references>
      </pivotArea>
    </chartFormat>
    <chartFormat chart="7" format="88" series="1">
      <pivotArea type="data" outline="0" fieldPosition="0">
        <references count="1">
          <reference field="1" count="1" selected="0">
            <x v="1"/>
          </reference>
        </references>
      </pivotArea>
    </chartFormat>
    <chartFormat chart="7" format="89" series="1">
      <pivotArea type="data" outline="0" fieldPosition="0">
        <references count="1">
          <reference field="1" count="1" selected="0">
            <x v="2"/>
          </reference>
        </references>
      </pivotArea>
    </chartFormat>
    <chartFormat chart="7" format="90" series="1">
      <pivotArea type="data" outline="0" fieldPosition="0">
        <references count="2">
          <reference field="4294967294" count="1" selected="0">
            <x v="0"/>
          </reference>
          <reference field="1" count="1" selected="0">
            <x v="0"/>
          </reference>
        </references>
      </pivotArea>
    </chartFormat>
    <chartFormat chart="7" format="91">
      <pivotArea type="data" outline="0" fieldPosition="0">
        <references count="3">
          <reference field="4294967294" count="1" selected="0">
            <x v="0"/>
          </reference>
          <reference field="1" count="1" selected="0">
            <x v="0"/>
          </reference>
          <reference field="5" count="1" selected="0">
            <x v="0"/>
          </reference>
        </references>
      </pivotArea>
    </chartFormat>
    <chartFormat chart="7" format="92">
      <pivotArea type="data" outline="0" fieldPosition="0">
        <references count="3">
          <reference field="4294967294" count="1" selected="0">
            <x v="0"/>
          </reference>
          <reference field="1" count="1" selected="0">
            <x v="0"/>
          </reference>
          <reference field="5" count="1" selected="0">
            <x v="1"/>
          </reference>
        </references>
      </pivotArea>
    </chartFormat>
    <chartFormat chart="7" format="93">
      <pivotArea type="data" outline="0" fieldPosition="0">
        <references count="3">
          <reference field="4294967294" count="1" selected="0">
            <x v="0"/>
          </reference>
          <reference field="1" count="1" selected="0">
            <x v="0"/>
          </reference>
          <reference field="5" count="1" selected="0">
            <x v="2"/>
          </reference>
        </references>
      </pivotArea>
    </chartFormat>
    <chartFormat chart="7" format="94">
      <pivotArea type="data" outline="0" fieldPosition="0">
        <references count="3">
          <reference field="4294967294" count="1" selected="0">
            <x v="0"/>
          </reference>
          <reference field="1" count="1" selected="0">
            <x v="0"/>
          </reference>
          <reference field="5" count="1" selected="0">
            <x v="3"/>
          </reference>
        </references>
      </pivotArea>
    </chartFormat>
    <chartFormat chart="7" format="95">
      <pivotArea type="data" outline="0" fieldPosition="0">
        <references count="3">
          <reference field="4294967294" count="1" selected="0">
            <x v="0"/>
          </reference>
          <reference field="1" count="1" selected="0">
            <x v="0"/>
          </reference>
          <reference field="5" count="1" selected="0">
            <x v="4"/>
          </reference>
        </references>
      </pivotArea>
    </chartFormat>
    <chartFormat chart="7" format="96">
      <pivotArea type="data" outline="0" fieldPosition="0">
        <references count="3">
          <reference field="4294967294" count="1" selected="0">
            <x v="0"/>
          </reference>
          <reference field="1" count="1" selected="0">
            <x v="0"/>
          </reference>
          <reference field="5" count="1" selected="0">
            <x v="5"/>
          </reference>
        </references>
      </pivotArea>
    </chartFormat>
    <chartFormat chart="7" format="97">
      <pivotArea type="data" outline="0" fieldPosition="0">
        <references count="3">
          <reference field="4294967294" count="1" selected="0">
            <x v="0"/>
          </reference>
          <reference field="1" count="1" selected="0">
            <x v="0"/>
          </reference>
          <reference field="5" count="1" selected="0">
            <x v="6"/>
          </reference>
        </references>
      </pivotArea>
    </chartFormat>
    <chartFormat chart="7" format="98">
      <pivotArea type="data" outline="0" fieldPosition="0">
        <references count="3">
          <reference field="4294967294" count="1" selected="0">
            <x v="0"/>
          </reference>
          <reference field="1" count="1" selected="0">
            <x v="0"/>
          </reference>
          <reference field="5" count="1" selected="0">
            <x v="7"/>
          </reference>
        </references>
      </pivotArea>
    </chartFormat>
    <chartFormat chart="7" format="99">
      <pivotArea type="data" outline="0" fieldPosition="0">
        <references count="3">
          <reference field="4294967294" count="1" selected="0">
            <x v="0"/>
          </reference>
          <reference field="1" count="1" selected="0">
            <x v="0"/>
          </reference>
          <reference field="5" count="1" selected="0">
            <x v="8"/>
          </reference>
        </references>
      </pivotArea>
    </chartFormat>
    <chartFormat chart="7" format="100">
      <pivotArea type="data" outline="0" fieldPosition="0">
        <references count="3">
          <reference field="4294967294" count="1" selected="0">
            <x v="0"/>
          </reference>
          <reference field="1" count="1" selected="0">
            <x v="0"/>
          </reference>
          <reference field="5" count="1" selected="0">
            <x v="9"/>
          </reference>
        </references>
      </pivotArea>
    </chartFormat>
    <chartFormat chart="7" format="101">
      <pivotArea type="data" outline="0" fieldPosition="0">
        <references count="3">
          <reference field="4294967294" count="1" selected="0">
            <x v="0"/>
          </reference>
          <reference field="1" count="1" selected="0">
            <x v="0"/>
          </reference>
          <reference field="5" count="1" selected="0">
            <x v="10"/>
          </reference>
        </references>
      </pivotArea>
    </chartFormat>
    <chartFormat chart="7" format="102">
      <pivotArea type="data" outline="0" fieldPosition="0">
        <references count="3">
          <reference field="4294967294" count="1" selected="0">
            <x v="0"/>
          </reference>
          <reference field="1" count="1" selected="0">
            <x v="0"/>
          </reference>
          <reference field="5" count="1" selected="0">
            <x v="11"/>
          </reference>
        </references>
      </pivotArea>
    </chartFormat>
    <chartFormat chart="7" format="103" series="1">
      <pivotArea type="data" outline="0" fieldPosition="0">
        <references count="2">
          <reference field="4294967294" count="1" selected="0">
            <x v="0"/>
          </reference>
          <reference field="1" count="1" selected="0">
            <x v="1"/>
          </reference>
        </references>
      </pivotArea>
    </chartFormat>
    <chartFormat chart="7" format="104">
      <pivotArea type="data" outline="0" fieldPosition="0">
        <references count="3">
          <reference field="4294967294" count="1" selected="0">
            <x v="0"/>
          </reference>
          <reference field="1" count="1" selected="0">
            <x v="1"/>
          </reference>
          <reference field="5" count="1" selected="0">
            <x v="0"/>
          </reference>
        </references>
      </pivotArea>
    </chartFormat>
    <chartFormat chart="7" format="105">
      <pivotArea type="data" outline="0" fieldPosition="0">
        <references count="3">
          <reference field="4294967294" count="1" selected="0">
            <x v="0"/>
          </reference>
          <reference field="1" count="1" selected="0">
            <x v="1"/>
          </reference>
          <reference field="5" count="1" selected="0">
            <x v="1"/>
          </reference>
        </references>
      </pivotArea>
    </chartFormat>
    <chartFormat chart="7" format="106">
      <pivotArea type="data" outline="0" fieldPosition="0">
        <references count="3">
          <reference field="4294967294" count="1" selected="0">
            <x v="0"/>
          </reference>
          <reference field="1" count="1" selected="0">
            <x v="1"/>
          </reference>
          <reference field="5" count="1" selected="0">
            <x v="2"/>
          </reference>
        </references>
      </pivotArea>
    </chartFormat>
    <chartFormat chart="7" format="107">
      <pivotArea type="data" outline="0" fieldPosition="0">
        <references count="3">
          <reference field="4294967294" count="1" selected="0">
            <x v="0"/>
          </reference>
          <reference field="1" count="1" selected="0">
            <x v="1"/>
          </reference>
          <reference field="5" count="1" selected="0">
            <x v="3"/>
          </reference>
        </references>
      </pivotArea>
    </chartFormat>
    <chartFormat chart="7" format="108">
      <pivotArea type="data" outline="0" fieldPosition="0">
        <references count="3">
          <reference field="4294967294" count="1" selected="0">
            <x v="0"/>
          </reference>
          <reference field="1" count="1" selected="0">
            <x v="1"/>
          </reference>
          <reference field="5" count="1" selected="0">
            <x v="4"/>
          </reference>
        </references>
      </pivotArea>
    </chartFormat>
    <chartFormat chart="7" format="109">
      <pivotArea type="data" outline="0" fieldPosition="0">
        <references count="3">
          <reference field="4294967294" count="1" selected="0">
            <x v="0"/>
          </reference>
          <reference field="1" count="1" selected="0">
            <x v="1"/>
          </reference>
          <reference field="5" count="1" selected="0">
            <x v="5"/>
          </reference>
        </references>
      </pivotArea>
    </chartFormat>
    <chartFormat chart="7" format="110">
      <pivotArea type="data" outline="0" fieldPosition="0">
        <references count="3">
          <reference field="4294967294" count="1" selected="0">
            <x v="0"/>
          </reference>
          <reference field="1" count="1" selected="0">
            <x v="1"/>
          </reference>
          <reference field="5" count="1" selected="0">
            <x v="6"/>
          </reference>
        </references>
      </pivotArea>
    </chartFormat>
    <chartFormat chart="7" format="111">
      <pivotArea type="data" outline="0" fieldPosition="0">
        <references count="3">
          <reference field="4294967294" count="1" selected="0">
            <x v="0"/>
          </reference>
          <reference field="1" count="1" selected="0">
            <x v="1"/>
          </reference>
          <reference field="5" count="1" selected="0">
            <x v="7"/>
          </reference>
        </references>
      </pivotArea>
    </chartFormat>
    <chartFormat chart="7" format="112">
      <pivotArea type="data" outline="0" fieldPosition="0">
        <references count="3">
          <reference field="4294967294" count="1" selected="0">
            <x v="0"/>
          </reference>
          <reference field="1" count="1" selected="0">
            <x v="1"/>
          </reference>
          <reference field="5" count="1" selected="0">
            <x v="8"/>
          </reference>
        </references>
      </pivotArea>
    </chartFormat>
    <chartFormat chart="7" format="113">
      <pivotArea type="data" outline="0" fieldPosition="0">
        <references count="3">
          <reference field="4294967294" count="1" selected="0">
            <x v="0"/>
          </reference>
          <reference field="1" count="1" selected="0">
            <x v="1"/>
          </reference>
          <reference field="5" count="1" selected="0">
            <x v="9"/>
          </reference>
        </references>
      </pivotArea>
    </chartFormat>
    <chartFormat chart="7" format="114">
      <pivotArea type="data" outline="0" fieldPosition="0">
        <references count="3">
          <reference field="4294967294" count="1" selected="0">
            <x v="0"/>
          </reference>
          <reference field="1" count="1" selected="0">
            <x v="1"/>
          </reference>
          <reference field="5" count="1" selected="0">
            <x v="10"/>
          </reference>
        </references>
      </pivotArea>
    </chartFormat>
    <chartFormat chart="7" format="115">
      <pivotArea type="data" outline="0" fieldPosition="0">
        <references count="3">
          <reference field="4294967294" count="1" selected="0">
            <x v="0"/>
          </reference>
          <reference field="1" count="1" selected="0">
            <x v="1"/>
          </reference>
          <reference field="5" count="1" selected="0">
            <x v="11"/>
          </reference>
        </references>
      </pivotArea>
    </chartFormat>
    <chartFormat chart="7" format="116" series="1">
      <pivotArea type="data" outline="0" fieldPosition="0">
        <references count="2">
          <reference field="4294967294" count="1" selected="0">
            <x v="0"/>
          </reference>
          <reference field="1" count="1" selected="0">
            <x v="2"/>
          </reference>
        </references>
      </pivotArea>
    </chartFormat>
    <chartFormat chart="7" format="117">
      <pivotArea type="data" outline="0" fieldPosition="0">
        <references count="3">
          <reference field="4294967294" count="1" selected="0">
            <x v="0"/>
          </reference>
          <reference field="1" count="1" selected="0">
            <x v="2"/>
          </reference>
          <reference field="5" count="1" selected="0">
            <x v="0"/>
          </reference>
        </references>
      </pivotArea>
    </chartFormat>
    <chartFormat chart="7" format="118">
      <pivotArea type="data" outline="0" fieldPosition="0">
        <references count="3">
          <reference field="4294967294" count="1" selected="0">
            <x v="0"/>
          </reference>
          <reference field="1" count="1" selected="0">
            <x v="2"/>
          </reference>
          <reference field="5" count="1" selected="0">
            <x v="1"/>
          </reference>
        </references>
      </pivotArea>
    </chartFormat>
    <chartFormat chart="7" format="119">
      <pivotArea type="data" outline="0" fieldPosition="0">
        <references count="3">
          <reference field="4294967294" count="1" selected="0">
            <x v="0"/>
          </reference>
          <reference field="1" count="1" selected="0">
            <x v="2"/>
          </reference>
          <reference field="5" count="1" selected="0">
            <x v="2"/>
          </reference>
        </references>
      </pivotArea>
    </chartFormat>
    <chartFormat chart="7" format="120">
      <pivotArea type="data" outline="0" fieldPosition="0">
        <references count="3">
          <reference field="4294967294" count="1" selected="0">
            <x v="0"/>
          </reference>
          <reference field="1" count="1" selected="0">
            <x v="2"/>
          </reference>
          <reference field="5" count="1" selected="0">
            <x v="3"/>
          </reference>
        </references>
      </pivotArea>
    </chartFormat>
    <chartFormat chart="7" format="121">
      <pivotArea type="data" outline="0" fieldPosition="0">
        <references count="3">
          <reference field="4294967294" count="1" selected="0">
            <x v="0"/>
          </reference>
          <reference field="1" count="1" selected="0">
            <x v="2"/>
          </reference>
          <reference field="5" count="1" selected="0">
            <x v="4"/>
          </reference>
        </references>
      </pivotArea>
    </chartFormat>
    <chartFormat chart="7" format="122">
      <pivotArea type="data" outline="0" fieldPosition="0">
        <references count="3">
          <reference field="4294967294" count="1" selected="0">
            <x v="0"/>
          </reference>
          <reference field="1" count="1" selected="0">
            <x v="2"/>
          </reference>
          <reference field="5" count="1" selected="0">
            <x v="5"/>
          </reference>
        </references>
      </pivotArea>
    </chartFormat>
    <chartFormat chart="7" format="123">
      <pivotArea type="data" outline="0" fieldPosition="0">
        <references count="3">
          <reference field="4294967294" count="1" selected="0">
            <x v="0"/>
          </reference>
          <reference field="1" count="1" selected="0">
            <x v="2"/>
          </reference>
          <reference field="5" count="1" selected="0">
            <x v="6"/>
          </reference>
        </references>
      </pivotArea>
    </chartFormat>
    <chartFormat chart="7" format="124">
      <pivotArea type="data" outline="0" fieldPosition="0">
        <references count="3">
          <reference field="4294967294" count="1" selected="0">
            <x v="0"/>
          </reference>
          <reference field="1" count="1" selected="0">
            <x v="2"/>
          </reference>
          <reference field="5" count="1" selected="0">
            <x v="7"/>
          </reference>
        </references>
      </pivotArea>
    </chartFormat>
    <chartFormat chart="7" format="125">
      <pivotArea type="data" outline="0" fieldPosition="0">
        <references count="3">
          <reference field="4294967294" count="1" selected="0">
            <x v="0"/>
          </reference>
          <reference field="1" count="1" selected="0">
            <x v="2"/>
          </reference>
          <reference field="5" count="1" selected="0">
            <x v="8"/>
          </reference>
        </references>
      </pivotArea>
    </chartFormat>
    <chartFormat chart="7" format="126">
      <pivotArea type="data" outline="0" fieldPosition="0">
        <references count="3">
          <reference field="4294967294" count="1" selected="0">
            <x v="0"/>
          </reference>
          <reference field="1" count="1" selected="0">
            <x v="2"/>
          </reference>
          <reference field="5" count="1" selected="0">
            <x v="9"/>
          </reference>
        </references>
      </pivotArea>
    </chartFormat>
    <chartFormat chart="7" format="127">
      <pivotArea type="data" outline="0" fieldPosition="0">
        <references count="3">
          <reference field="4294967294" count="1" selected="0">
            <x v="0"/>
          </reference>
          <reference field="1" count="1" selected="0">
            <x v="2"/>
          </reference>
          <reference field="5" count="1" selected="0">
            <x v="10"/>
          </reference>
        </references>
      </pivotArea>
    </chartFormat>
    <chartFormat chart="7" format="128">
      <pivotArea type="data" outline="0" fieldPosition="0">
        <references count="3">
          <reference field="4294967294" count="1" selected="0">
            <x v="0"/>
          </reference>
          <reference field="1" count="1" selected="0">
            <x v="2"/>
          </reference>
          <reference field="5" count="1" selected="0">
            <x v="11"/>
          </reference>
        </references>
      </pivotArea>
    </chartFormat>
    <chartFormat chart="8" format="12" series="1">
      <pivotArea type="data" outline="0" fieldPosition="0">
        <references count="2">
          <reference field="4294967294" count="1" selected="0">
            <x v="0"/>
          </reference>
          <reference field="1" count="1" selected="0">
            <x v="0"/>
          </reference>
        </references>
      </pivotArea>
    </chartFormat>
    <chartFormat chart="8" format="13" series="1">
      <pivotArea type="data" outline="0" fieldPosition="0">
        <references count="2">
          <reference field="4294967294" count="1" selected="0">
            <x v="0"/>
          </reference>
          <reference field="1" count="1" selected="0">
            <x v="1"/>
          </reference>
        </references>
      </pivotArea>
    </chartFormat>
    <chartFormat chart="8" format="14" series="1">
      <pivotArea type="data" outline="0" fieldPosition="0">
        <references count="2">
          <reference field="4294967294" count="1" selected="0">
            <x v="0"/>
          </reference>
          <reference field="1" count="1" selected="0">
            <x v="2"/>
          </reference>
        </references>
      </pivotArea>
    </chartFormat>
    <chartFormat chart="9" format="6" series="1">
      <pivotArea type="data" outline="0" fieldPosition="0">
        <references count="2">
          <reference field="4294967294" count="1" selected="0">
            <x v="0"/>
          </reference>
          <reference field="1" count="1" selected="0">
            <x v="0"/>
          </reference>
        </references>
      </pivotArea>
    </chartFormat>
    <chartFormat chart="9" format="7" series="1">
      <pivotArea type="data" outline="0" fieldPosition="0">
        <references count="2">
          <reference field="4294967294" count="1" selected="0">
            <x v="0"/>
          </reference>
          <reference field="1" count="1" selected="0">
            <x v="1"/>
          </reference>
        </references>
      </pivotArea>
    </chartFormat>
    <chartFormat chart="9" format="8"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eGegevens_1" connectionId="2" xr16:uid="{00000000-0016-0000-1200-000000000000}" autoFormatId="0" applyNumberFormats="0" applyBorderFormats="0" applyFontFormats="1" applyPatternFormats="1" applyAlignmentFormats="0" applyWidthHeightFormats="0">
  <queryTableRefresh preserveSortFilterLayout="0" nextId="25" unboundColumnsRight="9">
    <queryTableFields count="18">
      <queryTableField id="1" name="Programma/Programme" tableColumnId="23"/>
      <queryTableField id="9" dataBound="0" tableColumnId="31"/>
      <queryTableField id="2" name="Course/OLOD" tableColumnId="24"/>
      <queryTableField id="3" name="Studiepunten" tableColumnId="25"/>
      <queryTableField id="11" dataBound="0" tableColumnId="2"/>
      <queryTableField id="4" name="NR OLR" tableColumnId="26"/>
      <queryTableField id="5" name="OLR omschrijving" tableColumnId="27"/>
      <queryTableField id="6" name="NR Leerdoel/_x000a_Learning goal" tableColumnId="28"/>
      <queryTableField id="7" name="Learning goal_x000a_ ENG" tableColumnId="29"/>
      <queryTableField id="8" dataBound="0" tableColumnId="30"/>
      <queryTableField id="10" dataBound="0" tableColumnId="1"/>
      <queryTableField id="12" dataBound="0" tableColumnId="3"/>
      <queryTableField id="13" dataBound="0" tableColumnId="4"/>
      <queryTableField id="23" dataBound="0" tableColumnId="12"/>
      <queryTableField id="21" dataBound="0" tableColumnId="10"/>
      <queryTableField id="24" dataBound="0" tableColumnId="13"/>
      <queryTableField id="20" dataBound="0" tableColumnId="9"/>
      <queryTableField id="16" dataBound="0" tableColumnId="5"/>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eGegevens_1" connectionId="1" xr16:uid="{00000000-0016-0000-1400-000001000000}" autoFormatId="0" applyNumberFormats="0" applyBorderFormats="0" applyFontFormats="1" applyPatternFormats="1" applyAlignmentFormats="0" applyWidthHeightFormats="0">
  <queryTableRefresh preserveSortFilterLayout="0" nextId="13">
    <queryTableFields count="8">
      <queryTableField id="1" name="Programma/Programme" tableColumnId="34"/>
      <queryTableField id="12" dataBound="0" tableColumnId="45"/>
      <queryTableField id="2" name="Course/OLOD" tableColumnId="35"/>
      <queryTableField id="3" name="Learning activity" tableColumnId="36"/>
      <queryTableField id="4" name="Studiepunten" tableColumnId="37"/>
      <queryTableField id="5" name="Contact hours_x000a_" tableColumnId="38"/>
      <queryTableField id="6" name="Self-study hours" tableColumnId="39"/>
      <queryTableField id="7" name="Study load" tableColumnId="40"/>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eGegevens_1" connectionId="4" xr16:uid="{8A2FBDC2-2E18-154F-93C6-80306F69FA1E}" autoFormatId="0" applyNumberFormats="0" applyBorderFormats="0" applyFontFormats="1" applyPatternFormats="1" applyAlignmentFormats="0" applyWidthHeightFormats="0">
  <queryTableRefresh preserveSortFilterLayout="0" nextId="25" unboundColumnsLeft="1" unboundColumnsRight="5">
    <queryTableFields count="12">
      <queryTableField id="9" dataBound="0" tableColumnId="31"/>
      <queryTableField id="2" name="Course/OLOD" tableColumnId="24"/>
      <queryTableField id="3" name="Studiepunten" tableColumnId="25"/>
      <queryTableField id="11" dataBound="0" tableColumnId="2"/>
      <queryTableField id="4" name="NR OLR" tableColumnId="26"/>
      <queryTableField id="5" name="OLR omschrijving" tableColumnId="27"/>
      <queryTableField id="7" name="Learning goal_x000a_ ENG" tableColumnId="29"/>
      <queryTableField id="10" dataBound="0" tableColumnId="1"/>
      <queryTableField id="12" dataBound="0" tableColumnId="3"/>
      <queryTableField id="13" dataBound="0" tableColumnId="4"/>
      <queryTableField id="21" dataBound="0" tableColumnId="10"/>
      <queryTableField id="16" dataBound="0" tableColumnId="5"/>
    </queryTableFields>
    <queryTableDeletedFields count="2">
      <deletedField name="Programma/Programme"/>
      <deletedField name="NR Leerdoel/_x000a_Learning goal"/>
    </queryTableDeleted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el6" displayName="Tabel6" ref="A1:AL279" totalsRowShown="0" headerRowDxfId="123" dataDxfId="122">
  <autoFilter ref="A1:AL279" xr:uid="{00000000-0009-0000-0100-000006000000}"/>
  <tableColumns count="38">
    <tableColumn id="1" xr3:uid="{00000000-0010-0000-0000-000001000000}" name="Kolom1" dataDxfId="121"/>
    <tableColumn id="2" xr3:uid="{00000000-0010-0000-0000-000002000000}" name="Programma/Programme" dataDxfId="120"/>
    <tableColumn id="3" xr3:uid="{00000000-0010-0000-0000-000003000000}" name="Course/OLOD" dataDxfId="119"/>
    <tableColumn id="4" xr3:uid="{00000000-0010-0000-0000-000004000000}" name="DOLOD" dataDxfId="118"/>
    <tableColumn id="5" xr3:uid="{00000000-0010-0000-0000-000005000000}" name="Studiepunten" dataDxfId="117"/>
    <tableColumn id="6" xr3:uid="{00000000-0010-0000-0000-000006000000}" name="NR OLR" dataDxfId="116"/>
    <tableColumn id="7" xr3:uid="{00000000-0010-0000-0000-000007000000}" name="OLR NL" dataDxfId="115"/>
    <tableColumn id="8" xr3:uid="{00000000-0010-0000-0000-000008000000}" name="OLR" dataDxfId="114"/>
    <tableColumn id="9" xr3:uid="{00000000-0010-0000-0000-000009000000}" name="NR Leerdoel/_x000a_Learning goal" dataDxfId="113"/>
    <tableColumn id="10" xr3:uid="{00000000-0010-0000-0000-00000A000000}" name="Leerdoel_x000a_NL" dataDxfId="112"/>
    <tableColumn id="11" xr3:uid="{00000000-0010-0000-0000-00000B000000}" name="Learning goal_x000a_ ENG" dataDxfId="111"/>
    <tableColumn id="12" xr3:uid="{00000000-0010-0000-0000-00000C000000}" name="Werkvormen 1_x000a_NL" dataDxfId="110"/>
    <tableColumn id="13" xr3:uid="{00000000-0010-0000-0000-00000D000000}" name="Werkvormen 2_x000a_NL" dataDxfId="109"/>
    <tableColumn id="14" xr3:uid="{00000000-0010-0000-0000-00000E000000}" name="Werkvormen 3_x000a_NL" dataDxfId="108"/>
    <tableColumn id="15" xr3:uid="{00000000-0010-0000-0000-00000F000000}" name="Learning activity 1_x000a_ENG" dataDxfId="107"/>
    <tableColumn id="16" xr3:uid="{00000000-0010-0000-0000-000010000000}" name="Learning activity 2_x000a_ENG" dataDxfId="106"/>
    <tableColumn id="17" xr3:uid="{00000000-0010-0000-0000-000011000000}" name="Learning activity 3_x000a_ENG" dataDxfId="105"/>
    <tableColumn id="18" xr3:uid="{00000000-0010-0000-0000-000012000000}" name="Toetsvorm 1_x000a_NL" dataDxfId="104"/>
    <tableColumn id="19" xr3:uid="{00000000-0010-0000-0000-000013000000}" name="Toetsvorm 2_x000a_NL" dataDxfId="103"/>
    <tableColumn id="20" xr3:uid="{00000000-0010-0000-0000-000014000000}" name="Toetsvorm 3_x000a_NL" dataDxfId="102"/>
    <tableColumn id="21" xr3:uid="{00000000-0010-0000-0000-000015000000}" name="Toetsvorm 4_x000a_NL" dataDxfId="101"/>
    <tableColumn id="22" xr3:uid="{00000000-0010-0000-0000-000016000000}" name="Assesment method 1_x000a_ENG" dataDxfId="100"/>
    <tableColumn id="23" xr3:uid="{00000000-0010-0000-0000-000017000000}" name="%" dataDxfId="99"/>
    <tableColumn id="24" xr3:uid="{00000000-0010-0000-0000-000018000000}" name="Assessor" dataDxfId="98"/>
    <tableColumn id="25" xr3:uid="{00000000-0010-0000-0000-000019000000}" name="Assesment method 2_x000a_ENG" dataDxfId="97"/>
    <tableColumn id="26" xr3:uid="{00000000-0010-0000-0000-00001A000000}" name="%2" dataDxfId="96"/>
    <tableColumn id="27" xr3:uid="{00000000-0010-0000-0000-00001B000000}" name="Assessor3" dataDxfId="95"/>
    <tableColumn id="28" xr3:uid="{00000000-0010-0000-0000-00001C000000}" name="Assesment method 3_x000a_ENG" dataDxfId="94"/>
    <tableColumn id="29" xr3:uid="{00000000-0010-0000-0000-00001D000000}" name="%4" dataDxfId="93"/>
    <tableColumn id="30" xr3:uid="{00000000-0010-0000-0000-00001E000000}" name="Assessor5" dataDxfId="92"/>
    <tableColumn id="31" xr3:uid="{00000000-0010-0000-0000-00001F000000}" name="Assesment method 4_x000a_ENG" dataDxfId="91"/>
    <tableColumn id="32" xr3:uid="{00000000-0010-0000-0000-000020000000}" name="%6" dataDxfId="90"/>
    <tableColumn id="33" xr3:uid="{00000000-0010-0000-0000-000021000000}" name="Assessor7" dataDxfId="89"/>
    <tableColumn id="34" xr3:uid="{00000000-0010-0000-0000-000022000000}" name="Contact hours_x000a_" dataDxfId="88"/>
    <tableColumn id="35" xr3:uid="{00000000-0010-0000-0000-000023000000}" name="Self-study hours" dataDxfId="87"/>
    <tableColumn id="36" xr3:uid="{00000000-0010-0000-0000-000024000000}" name="Study load" dataDxfId="86"/>
    <tableColumn id="37" xr3:uid="{00000000-0010-0000-0000-000025000000}" name="2e zit possible" dataDxfId="85"/>
    <tableColumn id="38" xr3:uid="{00000000-0010-0000-0000-000026000000}" name="Assesment method 2e zit" dataDxfId="8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2" displayName="Tabel2" ref="A1:AE27" totalsRowShown="0" headerRowDxfId="83" dataDxfId="82">
  <autoFilter ref="A1:AE27" xr:uid="{00000000-0009-0000-0100-000002000000}"/>
  <tableColumns count="31">
    <tableColumn id="1" xr3:uid="{00000000-0010-0000-0100-000001000000}" name="Kolom1" dataDxfId="81"/>
    <tableColumn id="2" xr3:uid="{00000000-0010-0000-0100-000002000000}" name="Programma/Programme" dataDxfId="80"/>
    <tableColumn id="3" xr3:uid="{00000000-0010-0000-0100-000003000000}" name="Course/OLOD" dataDxfId="79"/>
    <tableColumn id="5" xr3:uid="{00000000-0010-0000-0100-000005000000}" name="Studiepunten" dataDxfId="78"/>
    <tableColumn id="12" xr3:uid="{00000000-0010-0000-0100-00000C000000}" name="Werkvormen 1_x000a_NL" dataDxfId="77"/>
    <tableColumn id="13" xr3:uid="{00000000-0010-0000-0100-00000D000000}" name="Werkvormen 2_x000a_NL" dataDxfId="76"/>
    <tableColumn id="14" xr3:uid="{00000000-0010-0000-0100-00000E000000}" name="Werkvormen 3_x000a_NL" dataDxfId="75"/>
    <tableColumn id="15" xr3:uid="{00000000-0010-0000-0100-00000F000000}" name="Learning activity 1_x000a_ENG" dataDxfId="74"/>
    <tableColumn id="16" xr3:uid="{00000000-0010-0000-0100-000010000000}" name="Learning activity 2_x000a_ENG" dataDxfId="73"/>
    <tableColumn id="17" xr3:uid="{00000000-0010-0000-0100-000011000000}" name="Learning activity 3_x000a_ENG" dataDxfId="72"/>
    <tableColumn id="18" xr3:uid="{00000000-0010-0000-0100-000012000000}" name="Toetsvorm 1_x000a_NL" dataDxfId="71"/>
    <tableColumn id="19" xr3:uid="{00000000-0010-0000-0100-000013000000}" name="Toetsvorm 2_x000a_NL" dataDxfId="70"/>
    <tableColumn id="20" xr3:uid="{00000000-0010-0000-0100-000014000000}" name="Toetsvorm 3_x000a_NL" dataDxfId="69"/>
    <tableColumn id="21" xr3:uid="{00000000-0010-0000-0100-000015000000}" name="Toetsvorm 4_x000a_NL" dataDxfId="68"/>
    <tableColumn id="22" xr3:uid="{00000000-0010-0000-0100-000016000000}" name="Assesment method 1_x000a_ENG" dataDxfId="67"/>
    <tableColumn id="23" xr3:uid="{00000000-0010-0000-0100-000017000000}" name="%" dataDxfId="66"/>
    <tableColumn id="24" xr3:uid="{00000000-0010-0000-0100-000018000000}" name="Assessor" dataDxfId="65"/>
    <tableColumn id="25" xr3:uid="{00000000-0010-0000-0100-000019000000}" name="Assesment method 2_x000a_ENG" dataDxfId="64"/>
    <tableColumn id="26" xr3:uid="{00000000-0010-0000-0100-00001A000000}" name="%2" dataDxfId="63"/>
    <tableColumn id="27" xr3:uid="{00000000-0010-0000-0100-00001B000000}" name="Assessor3" dataDxfId="62"/>
    <tableColumn id="28" xr3:uid="{00000000-0010-0000-0100-00001C000000}" name="Assesment method 3_x000a_ENG" dataDxfId="61"/>
    <tableColumn id="29" xr3:uid="{00000000-0010-0000-0100-00001D000000}" name="%4" dataDxfId="60"/>
    <tableColumn id="30" xr3:uid="{00000000-0010-0000-0100-00001E000000}" name="Assessor5" dataDxfId="59"/>
    <tableColumn id="31" xr3:uid="{00000000-0010-0000-0100-00001F000000}" name="Assesment method 4_x000a_ENG" dataDxfId="58"/>
    <tableColumn id="32" xr3:uid="{00000000-0010-0000-0100-000020000000}" name="%6" dataDxfId="57"/>
    <tableColumn id="33" xr3:uid="{00000000-0010-0000-0100-000021000000}" name="Assessor7" dataDxfId="56"/>
    <tableColumn id="34" xr3:uid="{00000000-0010-0000-0100-000022000000}" name="Contact hours_x000a_" dataDxfId="55"/>
    <tableColumn id="35" xr3:uid="{00000000-0010-0000-0100-000023000000}" name="Self-study hours" dataDxfId="54"/>
    <tableColumn id="36" xr3:uid="{00000000-0010-0000-0100-000024000000}" name="Study load" dataDxfId="53"/>
    <tableColumn id="37" xr3:uid="{00000000-0010-0000-0100-000025000000}" name="2e zit possible" dataDxfId="52"/>
    <tableColumn id="38" xr3:uid="{00000000-0010-0000-0100-000026000000}" name="Assesment method 2e zit" dataDxfId="5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el6_2" displayName="Tabel6_2" ref="A1:R333" tableType="queryTable" totalsRowShown="0">
  <autoFilter ref="A1:R333" xr:uid="{00000000-0009-0000-0100-000007000000}"/>
  <tableColumns count="18">
    <tableColumn id="23" xr3:uid="{00000000-0010-0000-0200-000017000000}" uniqueName="23" name="Programme" queryTableFieldId="1" dataDxfId="50"/>
    <tableColumn id="31" xr3:uid="{00000000-0010-0000-0200-00001F000000}" uniqueName="31" name="Trajectory" queryTableFieldId="9" dataDxfId="49"/>
    <tableColumn id="24" xr3:uid="{00000000-0010-0000-0200-000018000000}" uniqueName="24" name="Course/OLOD" queryTableFieldId="2" dataDxfId="48"/>
    <tableColumn id="25" xr3:uid="{00000000-0010-0000-0200-000019000000}" uniqueName="25" name="Study points" queryTableFieldId="3" dataDxfId="47"/>
    <tableColumn id="2" xr3:uid="{00000000-0010-0000-0200-000002000000}" uniqueName="2" name="Cluster" queryTableFieldId="11" dataDxfId="46"/>
    <tableColumn id="26" xr3:uid="{00000000-0010-0000-0200-00001A000000}" uniqueName="26" name="OLR" queryTableFieldId="4" dataDxfId="45"/>
    <tableColumn id="27" xr3:uid="{00000000-0010-0000-0200-00001B000000}" uniqueName="27" name="OLR description" queryTableFieldId="5" dataDxfId="44"/>
    <tableColumn id="28" xr3:uid="{00000000-0010-0000-0200-00001C000000}" uniqueName="28" name="Learning goal number" queryTableFieldId="6" dataDxfId="43"/>
    <tableColumn id="29" xr3:uid="{00000000-0010-0000-0200-00001D000000}" uniqueName="29" name="Learning goal" queryTableFieldId="7" dataDxfId="42"/>
    <tableColumn id="30" xr3:uid="{00000000-0010-0000-0200-00001E000000}" uniqueName="30" name="Weight learning goal" queryTableFieldId="8"/>
    <tableColumn id="1" xr3:uid="{00000000-0010-0000-0200-000001000000}" uniqueName="1" name="Evaluation criteria" queryTableFieldId="10" dataDxfId="41"/>
    <tableColumn id="3" xr3:uid="{00000000-0010-0000-0200-000003000000}" uniqueName="3" name="Assessment" queryTableFieldId="12" dataDxfId="40"/>
    <tableColumn id="4" xr3:uid="{00000000-0010-0000-0200-000004000000}" uniqueName="4" name="Assessment moment" queryTableFieldId="13" dataDxfId="39"/>
    <tableColumn id="12" xr3:uid="{00000000-0010-0000-0200-00000C000000}" uniqueName="12" name="unique var" queryTableFieldId="23" dataDxfId="38">
      <calculatedColumnFormula>CONCATENATE(Tabel6_2[[#This Row],[Course/OLOD]],Tabel6_2[[#This Row],[Assessment]],Tabel6_2[[#This Row],[Assessment moment]])</calculatedColumnFormula>
    </tableColumn>
    <tableColumn id="10" xr3:uid="{00000000-0010-0000-0200-00000A000000}" uniqueName="10" name="% Assessment" queryTableFieldId="21" dataDxfId="37"/>
    <tableColumn id="13" xr3:uid="{00000000-0010-0000-0200-00000D000000}" uniqueName="13" name="% Assessment per goal" queryTableFieldId="24" dataDxfId="36">
      <calculatedColumnFormula>Tabel6_2[[#This Row],[% Assessment]]/COUNTIF(Tabel6_2[unique var],Tabel6_2[[#This Row],[unique var]])</calculatedColumnFormula>
    </tableColumn>
    <tableColumn id="9" xr3:uid="{00000000-0010-0000-0200-000009000000}" uniqueName="9" name="Weight including assessment" queryTableFieldId="20" dataDxfId="35">
      <calculatedColumnFormula>Tabel6_2[[#This Row],[Study points]]*Tabel6_2[[#This Row],[% Assessment per goal]]/100</calculatedColumnFormula>
    </tableColumn>
    <tableColumn id="5" xr3:uid="{00000000-0010-0000-0200-000005000000}" uniqueName="5" name="Assessor" queryTableFieldId="16" dataDxfId="34"/>
  </tableColumns>
  <tableStyleInfo name="TableStyleMedium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2__2" displayName="Tabel2__2" ref="A1:H69" tableType="queryTable" totalsRowShown="0">
  <autoFilter ref="A1:H69" xr:uid="{00000000-0009-0000-0100-000004000000}"/>
  <tableColumns count="8">
    <tableColumn id="34" xr3:uid="{00000000-0010-0000-0300-000022000000}" uniqueName="34" name="Programme" queryTableFieldId="1" dataDxfId="33"/>
    <tableColumn id="45" xr3:uid="{00000000-0010-0000-0300-00002D000000}" uniqueName="45" name="Trajectory" queryTableFieldId="12" dataDxfId="32"/>
    <tableColumn id="35" xr3:uid="{00000000-0010-0000-0300-000023000000}" uniqueName="35" name="Course/OLOD" queryTableFieldId="2" dataDxfId="31"/>
    <tableColumn id="36" xr3:uid="{00000000-0010-0000-0300-000024000000}" uniqueName="36" name="Learning activity" queryTableFieldId="3" dataDxfId="30"/>
    <tableColumn id="37" xr3:uid="{00000000-0010-0000-0300-000025000000}" uniqueName="37" name="Study points" queryTableFieldId="4" dataDxfId="29"/>
    <tableColumn id="38" xr3:uid="{00000000-0010-0000-0300-000026000000}" uniqueName="38" name="Contact hours_x000a_" queryTableFieldId="5" dataDxfId="28"/>
    <tableColumn id="39" xr3:uid="{00000000-0010-0000-0300-000027000000}" uniqueName="39" name="Self-study hours" queryTableFieldId="6" dataDxfId="27"/>
    <tableColumn id="40" xr3:uid="{00000000-0010-0000-0300-000028000000}" uniqueName="40" name="Study load" queryTableFieldId="7" dataDxfId="26"/>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A21A866-C93E-F24C-BD25-9CCBF7F21091}" name="Tabel6_26" displayName="Tabel6_26" ref="A1:L333" tableType="queryTable" totalsRowShown="0">
  <autoFilter ref="A1:L333" xr:uid="{98259363-7589-6447-BFDC-ACA4B6267270}"/>
  <tableColumns count="12">
    <tableColumn id="31" xr3:uid="{B49A3151-FCFD-E94C-A4B1-FF5F8DB92C43}" uniqueName="31" name="Trajectory" queryTableFieldId="9" dataDxfId="25"/>
    <tableColumn id="24" xr3:uid="{8A4D0A74-1DD2-E843-9E4E-6A1C092348EB}" uniqueName="24" name="Course/OLOD" queryTableFieldId="2" dataDxfId="24"/>
    <tableColumn id="25" xr3:uid="{E69A2CE5-2F15-F146-87E7-E8C5525701D5}" uniqueName="25" name="Study points" queryTableFieldId="3" dataDxfId="23"/>
    <tableColumn id="2" xr3:uid="{251ED145-7F94-1E46-B853-86DE40819A15}" uniqueName="2" name="Cluster" queryTableFieldId="11" dataDxfId="22"/>
    <tableColumn id="26" xr3:uid="{B2028B3D-74D0-6844-A9E4-BA25A3033410}" uniqueName="26" name="OLR" queryTableFieldId="4" dataDxfId="21"/>
    <tableColumn id="27" xr3:uid="{A87C2218-BCD2-8844-ACAA-428A41D25426}" uniqueName="27" name="OLR description" queryTableFieldId="5" dataDxfId="20"/>
    <tableColumn id="29" xr3:uid="{0F60E36C-1C13-4644-8951-95A76D77D734}" uniqueName="29" name="Learning goal" queryTableFieldId="7" dataDxfId="19"/>
    <tableColumn id="1" xr3:uid="{B33760DA-D0B8-024F-9195-9908C9ABB957}" uniqueName="1" name="Evaluation criteria" queryTableFieldId="10" dataDxfId="18"/>
    <tableColumn id="3" xr3:uid="{9D26C7C1-35DA-F341-9B65-E1D8A6A6B398}" uniqueName="3" name="Assessment" queryTableFieldId="12" dataDxfId="17"/>
    <tableColumn id="4" xr3:uid="{E0BFBA6D-C696-844F-8957-AF6153DDA765}" uniqueName="4" name="Assessment moment" queryTableFieldId="13" dataDxfId="16"/>
    <tableColumn id="10" xr3:uid="{1EBABCDA-70B9-3F47-8D6B-163B6156963A}" uniqueName="10" name="% Assessment" queryTableFieldId="21" dataDxfId="15"/>
    <tableColumn id="5" xr3:uid="{754CA19A-1D91-9145-B4E5-7BFB6056E775}" uniqueName="5" name="Assessor" queryTableFieldId="16" dataDxfId="14"/>
  </tableColumns>
  <tableStyleInfo name="TableStyleMedium1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FA1A206-7E51-5A48-80D3-2224F19F92E2}" name="Table3" displayName="Table3" ref="A1:L8" totalsRowShown="0" headerRowDxfId="13" dataDxfId="12">
  <autoFilter ref="A1:L8" xr:uid="{B82584C6-8AE7-8C43-A06B-C3D563E81AF1}"/>
  <tableColumns count="12">
    <tableColumn id="1" xr3:uid="{67D8A081-FDC6-544E-83AD-A01E42191071}" name="Year" dataDxfId="11"/>
    <tableColumn id="2" xr3:uid="{A219B7AB-0BEB-F84A-B7D1-CCF4E078A5D2}" name="Course" dataDxfId="10"/>
    <tableColumn id="3" xr3:uid="{835FA9D9-B986-1242-9DE5-CC1B74CE12E8}" name="Credits" dataDxfId="9"/>
    <tableColumn id="4" xr3:uid="{2E516B6D-CC87-DC4D-B7A3-D39EEBA17731}" name="Cluster" dataDxfId="8"/>
    <tableColumn id="5" xr3:uid="{72CB2E92-4E4F-1346-B4F5-FC920594D0D7}" name="OLR" dataDxfId="7"/>
    <tableColumn id="6" xr3:uid="{77AA42B2-7FA7-F74E-9DA1-FE44EE482CB8}" name="OLR description" dataDxfId="6"/>
    <tableColumn id="7" xr3:uid="{BD109EDB-CFBC-8C42-8802-8CC24EA4EBE1}" name="Learning objective" dataDxfId="5"/>
    <tableColumn id="8" xr3:uid="{3F00D639-1AF6-8143-A7F7-D2E00860F122}" name="Assessment criteria" dataDxfId="4"/>
    <tableColumn id="9" xr3:uid="{ECB29EBC-7F89-AE48-8568-51ED0C8B1CDB}" name="Assessment " dataDxfId="3"/>
    <tableColumn id="10" xr3:uid="{6C21E28F-8F64-3549-99C4-ECC30FC7FA88}" name="Assessment moment" dataDxfId="2"/>
    <tableColumn id="11" xr3:uid="{08B9CE6E-CB26-DF4C-A6B8-84F27D70A7B0}" name="Assessment %" dataDxfId="1"/>
    <tableColumn id="12" xr3:uid="{08BF0CEA-624D-BD44-842D-6F214296DBE7}" name="Assessor" dataDxfId="0"/>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6.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3.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6.xml"/></Relationships>
</file>

<file path=xl/worksheets/_rels/sheet19.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ivotTable" Target="../pivotTables/pivotTable9.xml"/><Relationship Id="rId7" Type="http://schemas.openxmlformats.org/officeDocument/2006/relationships/pivotTable" Target="../pivotTables/pivotTable13.xml"/><Relationship Id="rId2" Type="http://schemas.openxmlformats.org/officeDocument/2006/relationships/pivotTable" Target="../pivotTables/pivotTable8.xml"/><Relationship Id="rId1" Type="http://schemas.openxmlformats.org/officeDocument/2006/relationships/pivotTable" Target="../pivotTables/pivotTable7.xml"/><Relationship Id="rId6" Type="http://schemas.openxmlformats.org/officeDocument/2006/relationships/pivotTable" Target="../pivotTables/pivotTable12.xml"/><Relationship Id="rId5" Type="http://schemas.openxmlformats.org/officeDocument/2006/relationships/pivotTable" Target="../pivotTables/pivotTable11.xml"/><Relationship Id="rId4" Type="http://schemas.openxmlformats.org/officeDocument/2006/relationships/pivotTable" Target="../pivotTables/pivotTable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ivotTable" Target="../pivotTables/pivotTable14.xml"/></Relationships>
</file>

<file path=xl/worksheets/_rels/sheet21.xml.rels><?xml version="1.0" encoding="UTF-8" standalone="yes"?>
<Relationships xmlns="http://schemas.openxmlformats.org/package/2006/relationships"><Relationship Id="rId3" Type="http://schemas.openxmlformats.org/officeDocument/2006/relationships/pivotTable" Target="../pivotTables/pivotTable17.xml"/><Relationship Id="rId2" Type="http://schemas.openxmlformats.org/officeDocument/2006/relationships/pivotTable" Target="../pivotTables/pivotTable16.xml"/><Relationship Id="rId1" Type="http://schemas.openxmlformats.org/officeDocument/2006/relationships/pivotTable" Target="../pivotTables/pivotTable15.xml"/><Relationship Id="rId4" Type="http://schemas.openxmlformats.org/officeDocument/2006/relationships/drawing" Target="../drawings/drawing6.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4.xml"/></Relationships>
</file>

<file path=xl/worksheets/_rels/sheet23.xml.rels><?xml version="1.0" encoding="UTF-8" standalone="yes"?>
<Relationships xmlns="http://schemas.openxmlformats.org/package/2006/relationships"><Relationship Id="rId3" Type="http://schemas.openxmlformats.org/officeDocument/2006/relationships/pivotTable" Target="../pivotTables/pivotTable20.xml"/><Relationship Id="rId2" Type="http://schemas.openxmlformats.org/officeDocument/2006/relationships/pivotTable" Target="../pivotTables/pivotTable19.xml"/><Relationship Id="rId1" Type="http://schemas.openxmlformats.org/officeDocument/2006/relationships/pivotTable" Target="../pivotTables/pivotTable18.xml"/><Relationship Id="rId4" Type="http://schemas.openxmlformats.org/officeDocument/2006/relationships/drawing" Target="../drawings/drawing7.xml"/></Relationships>
</file>

<file path=xl/worksheets/_rels/sheet24.xml.rels><?xml version="1.0" encoding="UTF-8" standalone="yes"?>
<Relationships xmlns="http://schemas.openxmlformats.org/package/2006/relationships"><Relationship Id="rId3" Type="http://schemas.openxmlformats.org/officeDocument/2006/relationships/pivotTable" Target="../pivotTables/pivotTable23.xml"/><Relationship Id="rId2" Type="http://schemas.openxmlformats.org/officeDocument/2006/relationships/pivotTable" Target="../pivotTables/pivotTable22.xml"/><Relationship Id="rId1" Type="http://schemas.openxmlformats.org/officeDocument/2006/relationships/pivotTable" Target="../pivotTables/pivotTable21.xml"/><Relationship Id="rId5" Type="http://schemas.openxmlformats.org/officeDocument/2006/relationships/drawing" Target="../drawings/drawing8.xml"/><Relationship Id="rId4" Type="http://schemas.openxmlformats.org/officeDocument/2006/relationships/pivotTable" Target="../pivotTables/pivotTable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ivotTable" Target="../pivotTables/pivotTable25.xml"/></Relationships>
</file>

<file path=xl/worksheets/_rels/sheet26.xml.rels><?xml version="1.0" encoding="UTF-8" standalone="yes"?>
<Relationships xmlns="http://schemas.openxmlformats.org/package/2006/relationships"><Relationship Id="rId3" Type="http://schemas.openxmlformats.org/officeDocument/2006/relationships/pivotTable" Target="../pivotTables/pivotTable28.xml"/><Relationship Id="rId2" Type="http://schemas.openxmlformats.org/officeDocument/2006/relationships/pivotTable" Target="../pivotTables/pivotTable27.xml"/><Relationship Id="rId1" Type="http://schemas.openxmlformats.org/officeDocument/2006/relationships/pivotTable" Target="../pivotTables/pivotTable26.xml"/><Relationship Id="rId4" Type="http://schemas.openxmlformats.org/officeDocument/2006/relationships/drawing" Target="../drawings/drawing10.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6.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C9"/>
  <sheetViews>
    <sheetView workbookViewId="0">
      <selection activeCell="M13" sqref="M13"/>
    </sheetView>
  </sheetViews>
  <sheetFormatPr baseColWidth="10" defaultColWidth="8.83203125" defaultRowHeight="15" x14ac:dyDescent="0.2"/>
  <cols>
    <col min="1" max="1" width="22.5" customWidth="1"/>
    <col min="2" max="2" width="14.33203125" customWidth="1"/>
    <col min="3" max="3" width="10" customWidth="1"/>
    <col min="4" max="20" width="25.83203125" customWidth="1"/>
    <col min="21" max="21" width="10" customWidth="1"/>
    <col min="22" max="24" width="61.33203125" customWidth="1"/>
    <col min="25" max="28" width="62.5" customWidth="1"/>
    <col min="29" max="32" width="72" customWidth="1"/>
    <col min="33" max="36" width="46.5" customWidth="1"/>
    <col min="37" max="37" width="33.1640625" customWidth="1"/>
    <col min="38" max="38" width="35.1640625" customWidth="1"/>
    <col min="39" max="39" width="50.83203125" customWidth="1"/>
    <col min="40" max="40" width="33.5" customWidth="1"/>
    <col min="41" max="41" width="38.5" customWidth="1"/>
    <col min="42" max="42" width="35.5" customWidth="1"/>
    <col min="43" max="43" width="25.1640625" customWidth="1"/>
    <col min="44" max="44" width="6.33203125" customWidth="1"/>
    <col min="45" max="45" width="10" customWidth="1"/>
    <col min="46" max="46" width="25.1640625" customWidth="1"/>
    <col min="47" max="47" width="12.1640625" customWidth="1"/>
    <col min="48" max="48" width="10" customWidth="1"/>
    <col min="49" max="49" width="21.5" customWidth="1"/>
    <col min="50" max="50" width="20" customWidth="1"/>
    <col min="51" max="51" width="12.1640625" customWidth="1"/>
    <col min="52" max="52" width="24.1640625" customWidth="1"/>
    <col min="53" max="53" width="8.1640625" customWidth="1"/>
    <col min="54" max="55" width="12.1640625" customWidth="1"/>
    <col min="56" max="56" width="40.5" customWidth="1"/>
    <col min="57" max="57" width="12.1640625" customWidth="1"/>
    <col min="58" max="58" width="20.83203125" customWidth="1"/>
    <col min="59" max="59" width="27.6640625" customWidth="1"/>
    <col min="60" max="60" width="6.33203125" customWidth="1"/>
    <col min="61" max="61" width="27.1640625" customWidth="1"/>
    <col min="62" max="62" width="8.1640625" customWidth="1"/>
    <col min="63" max="63" width="12.1640625" customWidth="1"/>
    <col min="64" max="64" width="28.5" customWidth="1"/>
    <col min="65" max="65" width="22.83203125" customWidth="1"/>
    <col min="66" max="66" width="27.1640625" customWidth="1"/>
    <col min="67" max="67" width="21.5" customWidth="1"/>
    <col min="68" max="68" width="20" customWidth="1"/>
    <col min="69" max="69" width="12.1640625" customWidth="1"/>
    <col min="70" max="70" width="24.1640625" customWidth="1"/>
    <col min="71" max="71" width="8.1640625" customWidth="1"/>
    <col min="72" max="73" width="12.1640625" customWidth="1"/>
    <col min="74" max="77" width="46.5" customWidth="1"/>
    <col min="78" max="78" width="27.1640625" customWidth="1"/>
    <col min="79" max="79" width="8.1640625" customWidth="1"/>
    <col min="80" max="80" width="12.1640625" customWidth="1"/>
    <col min="81" max="81" width="28.5" customWidth="1"/>
    <col min="82" max="82" width="33.83203125" customWidth="1"/>
    <col min="83" max="83" width="33.5" customWidth="1"/>
    <col min="84" max="84" width="27.1640625" customWidth="1"/>
    <col min="85" max="85" width="28.5" bestFit="1" customWidth="1"/>
    <col min="86" max="86" width="22.83203125" customWidth="1"/>
    <col min="87" max="87" width="27.1640625" customWidth="1"/>
    <col min="88" max="88" width="21.5" customWidth="1"/>
    <col min="89" max="89" width="20" customWidth="1"/>
    <col min="90" max="90" width="12.1640625" customWidth="1"/>
    <col min="91" max="91" width="24.1640625" customWidth="1"/>
    <col min="92" max="92" width="37.6640625" customWidth="1"/>
    <col min="93" max="96" width="46.5" customWidth="1"/>
    <col min="97" max="97" width="22.5" customWidth="1"/>
    <col min="98" max="100" width="12.1640625" bestFit="1" customWidth="1"/>
    <col min="101" max="104" width="46.5" bestFit="1" customWidth="1"/>
  </cols>
  <sheetData>
    <row r="6" spans="1:3" x14ac:dyDescent="0.2">
      <c r="B6" s="14" t="s">
        <v>137</v>
      </c>
    </row>
    <row r="7" spans="1:3" x14ac:dyDescent="0.2">
      <c r="A7" s="14" t="s">
        <v>134</v>
      </c>
      <c r="B7" t="s">
        <v>135</v>
      </c>
      <c r="C7" t="s">
        <v>136</v>
      </c>
    </row>
    <row r="8" spans="1:3" x14ac:dyDescent="0.2">
      <c r="A8" s="1" t="s">
        <v>16</v>
      </c>
    </row>
    <row r="9" spans="1:3" x14ac:dyDescent="0.2">
      <c r="A9" s="1" t="s">
        <v>136</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17"/>
  <sheetViews>
    <sheetView workbookViewId="0">
      <selection activeCell="M13" sqref="M13"/>
    </sheetView>
  </sheetViews>
  <sheetFormatPr baseColWidth="10" defaultColWidth="10.83203125" defaultRowHeight="14" x14ac:dyDescent="0.15"/>
  <cols>
    <col min="1" max="1" width="21.33203125" style="75" customWidth="1"/>
    <col min="2" max="2" width="6.83203125" style="110" customWidth="1"/>
    <col min="3" max="3" width="53.33203125" style="76" customWidth="1"/>
    <col min="4" max="15" width="10.83203125" style="110"/>
    <col min="16" max="16384" width="10.83203125" style="75"/>
  </cols>
  <sheetData>
    <row r="1" spans="1:15" ht="141" customHeight="1" thickBot="1" x14ac:dyDescent="0.2">
      <c r="D1" s="119" t="s">
        <v>613</v>
      </c>
      <c r="E1" s="119" t="s">
        <v>615</v>
      </c>
      <c r="F1" s="119" t="s">
        <v>617</v>
      </c>
      <c r="G1" s="119" t="s">
        <v>619</v>
      </c>
      <c r="H1" s="120" t="s">
        <v>621</v>
      </c>
      <c r="I1" s="119" t="s">
        <v>623</v>
      </c>
      <c r="J1" s="119" t="s">
        <v>625</v>
      </c>
      <c r="K1" s="120" t="s">
        <v>627</v>
      </c>
      <c r="L1" s="119" t="s">
        <v>629</v>
      </c>
      <c r="M1" s="120" t="s">
        <v>631</v>
      </c>
      <c r="N1" s="120" t="s">
        <v>633</v>
      </c>
      <c r="O1" s="119" t="s">
        <v>635</v>
      </c>
    </row>
    <row r="2" spans="1:15" ht="15" x14ac:dyDescent="0.15">
      <c r="D2" s="121" t="s">
        <v>714</v>
      </c>
      <c r="E2" s="121" t="s">
        <v>715</v>
      </c>
      <c r="F2" s="121" t="s">
        <v>716</v>
      </c>
      <c r="G2" s="121" t="s">
        <v>717</v>
      </c>
      <c r="H2" s="121" t="s">
        <v>718</v>
      </c>
      <c r="I2" s="121" t="s">
        <v>719</v>
      </c>
      <c r="J2" s="121" t="s">
        <v>720</v>
      </c>
      <c r="K2" s="121" t="s">
        <v>721</v>
      </c>
      <c r="L2" s="121" t="s">
        <v>722</v>
      </c>
      <c r="M2" s="121" t="s">
        <v>723</v>
      </c>
      <c r="N2" s="121" t="s">
        <v>724</v>
      </c>
      <c r="O2" s="121" t="s">
        <v>725</v>
      </c>
    </row>
    <row r="3" spans="1:15" s="216" customFormat="1" ht="20" customHeight="1" x14ac:dyDescent="0.2">
      <c r="A3" s="218" t="s">
        <v>639</v>
      </c>
      <c r="B3" s="217"/>
      <c r="C3" s="219"/>
      <c r="D3" s="217"/>
      <c r="E3" s="217"/>
      <c r="F3" s="217"/>
      <c r="G3" s="217"/>
      <c r="H3" s="217"/>
      <c r="I3" s="217"/>
      <c r="J3" s="217"/>
      <c r="K3" s="217"/>
      <c r="L3" s="217"/>
      <c r="M3" s="217"/>
      <c r="N3" s="217"/>
      <c r="O3" s="217"/>
    </row>
    <row r="4" spans="1:15" s="216" customFormat="1" ht="20" customHeight="1" x14ac:dyDescent="0.2">
      <c r="A4" s="220" t="s">
        <v>682</v>
      </c>
      <c r="B4" s="221">
        <v>18</v>
      </c>
      <c r="C4" s="222"/>
      <c r="D4" s="221" t="s">
        <v>541</v>
      </c>
      <c r="E4" s="221" t="s">
        <v>541</v>
      </c>
      <c r="F4" s="221" t="s">
        <v>541</v>
      </c>
      <c r="G4" s="221"/>
      <c r="H4" s="221"/>
      <c r="I4" s="221"/>
      <c r="J4" s="221"/>
      <c r="K4" s="221"/>
      <c r="L4" s="221"/>
      <c r="M4" s="221"/>
      <c r="N4" s="221"/>
      <c r="O4" s="221"/>
    </row>
    <row r="5" spans="1:15" s="216" customFormat="1" ht="20" customHeight="1" x14ac:dyDescent="0.2">
      <c r="B5" s="217"/>
      <c r="C5" s="126" t="s">
        <v>774</v>
      </c>
      <c r="D5" s="137" t="s">
        <v>541</v>
      </c>
      <c r="E5" s="223"/>
      <c r="F5" s="223"/>
      <c r="G5" s="217"/>
      <c r="H5" s="217"/>
      <c r="I5" s="217"/>
      <c r="J5" s="217"/>
      <c r="K5" s="217"/>
      <c r="L5" s="217"/>
      <c r="M5" s="217"/>
      <c r="N5" s="217"/>
      <c r="O5" s="217"/>
    </row>
    <row r="6" spans="1:15" s="216" customFormat="1" ht="20" customHeight="1" x14ac:dyDescent="0.2">
      <c r="B6" s="217"/>
      <c r="C6" s="126" t="s">
        <v>773</v>
      </c>
      <c r="D6" s="137" t="s">
        <v>541</v>
      </c>
      <c r="E6" s="223"/>
      <c r="F6" s="217"/>
      <c r="G6" s="217"/>
      <c r="H6" s="217"/>
      <c r="I6" s="217"/>
      <c r="J6" s="217"/>
      <c r="K6" s="217"/>
      <c r="L6" s="217"/>
      <c r="M6" s="217"/>
      <c r="N6" s="217"/>
      <c r="O6" s="217"/>
    </row>
    <row r="7" spans="1:15" s="216" customFormat="1" ht="20" customHeight="1" x14ac:dyDescent="0.2">
      <c r="B7" s="217"/>
      <c r="C7" s="126" t="s">
        <v>108</v>
      </c>
      <c r="D7" s="137" t="s">
        <v>541</v>
      </c>
      <c r="E7" s="223"/>
      <c r="F7" s="223"/>
      <c r="G7" s="217"/>
      <c r="H7" s="217"/>
      <c r="I7" s="217"/>
      <c r="J7" s="217"/>
      <c r="K7" s="217"/>
      <c r="L7" s="217"/>
      <c r="M7" s="217"/>
      <c r="N7" s="217"/>
      <c r="O7" s="217"/>
    </row>
    <row r="8" spans="1:15" s="216" customFormat="1" ht="20" customHeight="1" x14ac:dyDescent="0.2">
      <c r="B8" s="217"/>
      <c r="C8" s="122" t="s">
        <v>117</v>
      </c>
      <c r="D8" s="136" t="s">
        <v>541</v>
      </c>
      <c r="E8" s="223"/>
      <c r="F8" s="223"/>
      <c r="G8" s="217"/>
      <c r="H8" s="217"/>
      <c r="I8" s="217"/>
      <c r="J8" s="217"/>
      <c r="K8" s="217"/>
      <c r="L8" s="217"/>
      <c r="M8" s="217"/>
      <c r="N8" s="217"/>
      <c r="O8" s="217"/>
    </row>
    <row r="9" spans="1:15" s="216" customFormat="1" ht="20" customHeight="1" x14ac:dyDescent="0.2">
      <c r="B9" s="217"/>
      <c r="C9" s="122" t="s">
        <v>789</v>
      </c>
      <c r="D9" s="136" t="s">
        <v>541</v>
      </c>
      <c r="E9" s="223"/>
      <c r="F9" s="223"/>
      <c r="G9" s="217"/>
      <c r="H9" s="217"/>
      <c r="I9" s="217"/>
      <c r="J9" s="217"/>
      <c r="K9" s="217"/>
      <c r="L9" s="217"/>
      <c r="M9" s="217"/>
      <c r="N9" s="217"/>
      <c r="O9" s="217"/>
    </row>
    <row r="10" spans="1:15" s="216" customFormat="1" ht="20" customHeight="1" x14ac:dyDescent="0.2">
      <c r="B10" s="217"/>
      <c r="C10" s="122" t="s">
        <v>790</v>
      </c>
      <c r="D10" s="136" t="s">
        <v>541</v>
      </c>
      <c r="E10" s="223"/>
      <c r="F10" s="223"/>
      <c r="G10" s="217"/>
      <c r="H10" s="217"/>
      <c r="I10" s="217"/>
      <c r="J10" s="217"/>
      <c r="K10" s="217"/>
      <c r="L10" s="217"/>
      <c r="M10" s="217"/>
      <c r="N10" s="217"/>
      <c r="O10" s="217"/>
    </row>
    <row r="11" spans="1:15" s="216" customFormat="1" ht="20" customHeight="1" x14ac:dyDescent="0.2">
      <c r="B11" s="217"/>
      <c r="C11" s="122" t="s">
        <v>231</v>
      </c>
      <c r="D11" s="136" t="s">
        <v>541</v>
      </c>
      <c r="E11" s="217"/>
      <c r="F11" s="223"/>
      <c r="G11" s="217"/>
      <c r="H11" s="217"/>
      <c r="I11" s="217"/>
      <c r="J11" s="217"/>
      <c r="K11" s="217"/>
      <c r="L11" s="217"/>
      <c r="M11" s="217"/>
      <c r="N11" s="217"/>
      <c r="O11" s="217"/>
    </row>
    <row r="12" spans="1:15" s="216" customFormat="1" ht="20" customHeight="1" x14ac:dyDescent="0.2">
      <c r="B12" s="217"/>
      <c r="C12" s="126" t="s">
        <v>783</v>
      </c>
      <c r="D12" s="137" t="s">
        <v>541</v>
      </c>
      <c r="E12" s="217"/>
      <c r="F12" s="217"/>
      <c r="G12" s="224"/>
      <c r="H12" s="224"/>
      <c r="I12" s="224"/>
      <c r="J12" s="224"/>
      <c r="K12" s="224"/>
      <c r="L12" s="224"/>
      <c r="M12" s="224"/>
      <c r="N12" s="224"/>
      <c r="O12" s="224"/>
    </row>
    <row r="13" spans="1:15" s="216" customFormat="1" ht="20" customHeight="1" x14ac:dyDescent="0.2">
      <c r="B13" s="217"/>
      <c r="C13" s="126" t="s">
        <v>144</v>
      </c>
      <c r="D13" s="137"/>
      <c r="E13" s="217" t="s">
        <v>541</v>
      </c>
      <c r="F13" s="217"/>
      <c r="G13" s="224"/>
      <c r="H13" s="224"/>
      <c r="I13" s="224"/>
      <c r="J13" s="224"/>
      <c r="K13" s="224"/>
      <c r="L13" s="224"/>
      <c r="M13" s="224"/>
      <c r="N13" s="224"/>
      <c r="O13" s="224"/>
    </row>
    <row r="14" spans="1:15" s="216" customFormat="1" ht="20" customHeight="1" x14ac:dyDescent="0.2">
      <c r="B14" s="217"/>
      <c r="C14" s="126" t="s">
        <v>780</v>
      </c>
      <c r="D14" s="137"/>
      <c r="E14" s="217" t="s">
        <v>541</v>
      </c>
      <c r="F14" s="217"/>
      <c r="G14" s="224"/>
      <c r="H14" s="224"/>
      <c r="I14" s="224"/>
      <c r="J14" s="224"/>
      <c r="K14" s="224"/>
      <c r="L14" s="224"/>
      <c r="M14" s="224"/>
      <c r="N14" s="224"/>
      <c r="O14" s="224"/>
    </row>
    <row r="15" spans="1:15" s="216" customFormat="1" ht="20" customHeight="1" x14ac:dyDescent="0.2">
      <c r="B15" s="217"/>
      <c r="C15" s="126" t="s">
        <v>781</v>
      </c>
      <c r="D15" s="137"/>
      <c r="E15" s="217" t="s">
        <v>541</v>
      </c>
      <c r="F15" s="217"/>
      <c r="G15" s="224"/>
      <c r="H15" s="224"/>
      <c r="I15" s="224"/>
      <c r="J15" s="224"/>
      <c r="K15" s="224"/>
      <c r="L15" s="224"/>
      <c r="M15" s="224"/>
      <c r="N15" s="224"/>
      <c r="O15" s="224"/>
    </row>
    <row r="16" spans="1:15" s="216" customFormat="1" ht="20" customHeight="1" x14ac:dyDescent="0.2">
      <c r="B16" s="217"/>
      <c r="C16" s="126" t="s">
        <v>550</v>
      </c>
      <c r="D16" s="137"/>
      <c r="E16" s="217" t="s">
        <v>541</v>
      </c>
      <c r="F16" s="217"/>
      <c r="G16" s="224"/>
      <c r="H16" s="224"/>
      <c r="I16" s="224"/>
      <c r="J16" s="224"/>
      <c r="K16" s="224"/>
      <c r="L16" s="224"/>
      <c r="M16" s="224"/>
      <c r="N16" s="224"/>
      <c r="O16" s="224"/>
    </row>
    <row r="17" spans="1:15" s="216" customFormat="1" ht="20" customHeight="1" x14ac:dyDescent="0.2">
      <c r="B17" s="217"/>
      <c r="C17" s="126" t="s">
        <v>548</v>
      </c>
      <c r="D17" s="137"/>
      <c r="E17" s="217"/>
      <c r="F17" s="217" t="s">
        <v>541</v>
      </c>
      <c r="G17" s="224"/>
      <c r="H17" s="224"/>
      <c r="I17" s="224"/>
      <c r="J17" s="224"/>
      <c r="K17" s="224"/>
      <c r="L17" s="224"/>
      <c r="M17" s="224"/>
      <c r="N17" s="224"/>
      <c r="O17" s="224"/>
    </row>
    <row r="18" spans="1:15" s="216" customFormat="1" ht="20" customHeight="1" x14ac:dyDescent="0.2">
      <c r="B18" s="217"/>
      <c r="C18" s="126" t="s">
        <v>549</v>
      </c>
      <c r="D18" s="137"/>
      <c r="E18" s="217"/>
      <c r="F18" s="217" t="s">
        <v>541</v>
      </c>
      <c r="G18" s="224"/>
      <c r="H18" s="224"/>
      <c r="I18" s="224"/>
      <c r="J18" s="224"/>
      <c r="K18" s="224"/>
      <c r="L18" s="224"/>
      <c r="M18" s="224"/>
      <c r="N18" s="224"/>
      <c r="O18" s="224"/>
    </row>
    <row r="19" spans="1:15" s="216" customFormat="1" ht="20" customHeight="1" x14ac:dyDescent="0.2">
      <c r="B19" s="217"/>
      <c r="C19" s="126" t="s">
        <v>788</v>
      </c>
      <c r="D19" s="137"/>
      <c r="E19" s="217"/>
      <c r="F19" s="217" t="s">
        <v>541</v>
      </c>
      <c r="G19" s="224"/>
      <c r="H19" s="224"/>
      <c r="I19" s="224"/>
      <c r="J19" s="224"/>
      <c r="K19" s="224"/>
      <c r="L19" s="224"/>
      <c r="M19" s="224"/>
      <c r="N19" s="224"/>
      <c r="O19" s="224"/>
    </row>
    <row r="20" spans="1:15" s="216" customFormat="1" ht="20" customHeight="1" x14ac:dyDescent="0.2">
      <c r="B20" s="217"/>
      <c r="C20" s="219"/>
      <c r="D20" s="217"/>
      <c r="E20" s="217"/>
      <c r="F20" s="217"/>
      <c r="G20" s="217"/>
      <c r="H20" s="217"/>
      <c r="I20" s="217"/>
      <c r="J20" s="217"/>
      <c r="K20" s="217"/>
      <c r="L20" s="217"/>
      <c r="M20" s="217"/>
      <c r="N20" s="217"/>
      <c r="O20" s="217"/>
    </row>
    <row r="21" spans="1:15" s="216" customFormat="1" ht="20" customHeight="1" x14ac:dyDescent="0.2">
      <c r="A21" s="220" t="s">
        <v>683</v>
      </c>
      <c r="B21" s="221">
        <v>12</v>
      </c>
      <c r="C21" s="222"/>
      <c r="D21" s="221" t="s">
        <v>541</v>
      </c>
      <c r="E21" s="221" t="s">
        <v>541</v>
      </c>
      <c r="F21" s="221" t="s">
        <v>541</v>
      </c>
      <c r="G21" s="221"/>
      <c r="H21" s="221"/>
      <c r="I21" s="221"/>
      <c r="J21" s="221"/>
      <c r="K21" s="221"/>
      <c r="L21" s="221"/>
      <c r="M21" s="221"/>
      <c r="N21" s="221" t="s">
        <v>541</v>
      </c>
      <c r="O21" s="221" t="s">
        <v>541</v>
      </c>
    </row>
    <row r="22" spans="1:15" s="217" customFormat="1" ht="20" customHeight="1" x14ac:dyDescent="0.2">
      <c r="C22" s="126" t="s">
        <v>561</v>
      </c>
      <c r="D22" s="137" t="s">
        <v>541</v>
      </c>
      <c r="E22" s="223"/>
    </row>
    <row r="23" spans="1:15" s="217" customFormat="1" ht="20" customHeight="1" x14ac:dyDescent="0.2">
      <c r="C23" s="126" t="s">
        <v>783</v>
      </c>
      <c r="D23" s="137" t="s">
        <v>541</v>
      </c>
      <c r="E23" s="223"/>
    </row>
    <row r="24" spans="1:15" s="217" customFormat="1" ht="20" customHeight="1" x14ac:dyDescent="0.2">
      <c r="C24" s="126" t="s">
        <v>560</v>
      </c>
      <c r="D24" s="137"/>
      <c r="E24" s="223" t="s">
        <v>541</v>
      </c>
      <c r="F24" s="223"/>
    </row>
    <row r="25" spans="1:15" s="217" customFormat="1" ht="20" customHeight="1" x14ac:dyDescent="0.2">
      <c r="C25" s="126" t="s">
        <v>872</v>
      </c>
      <c r="D25" s="137"/>
      <c r="E25" s="223" t="s">
        <v>541</v>
      </c>
      <c r="F25" s="223"/>
    </row>
    <row r="26" spans="1:15" s="217" customFormat="1" ht="20" customHeight="1" x14ac:dyDescent="0.2">
      <c r="C26" s="126" t="s">
        <v>562</v>
      </c>
      <c r="D26" s="137"/>
      <c r="E26" s="223"/>
      <c r="F26" s="223" t="s">
        <v>541</v>
      </c>
      <c r="O26" s="224"/>
    </row>
    <row r="27" spans="1:15" s="217" customFormat="1" ht="20" customHeight="1" x14ac:dyDescent="0.2">
      <c r="C27" s="126" t="s">
        <v>870</v>
      </c>
      <c r="D27" s="137"/>
      <c r="F27" s="223" t="s">
        <v>541</v>
      </c>
    </row>
    <row r="28" spans="1:15" s="217" customFormat="1" ht="20" customHeight="1" x14ac:dyDescent="0.2">
      <c r="C28" s="126" t="s">
        <v>793</v>
      </c>
      <c r="D28" s="137"/>
      <c r="E28" s="223"/>
      <c r="F28" s="223" t="s">
        <v>541</v>
      </c>
      <c r="K28" s="224"/>
    </row>
    <row r="29" spans="1:15" s="224" customFormat="1" ht="20" customHeight="1" x14ac:dyDescent="0.2">
      <c r="C29" s="126" t="s">
        <v>563</v>
      </c>
      <c r="D29" s="137"/>
      <c r="F29" s="225" t="s">
        <v>541</v>
      </c>
      <c r="N29" s="217"/>
      <c r="O29" s="217"/>
    </row>
    <row r="30" spans="1:15" s="224" customFormat="1" ht="20" customHeight="1" x14ac:dyDescent="0.2">
      <c r="C30" s="126" t="s">
        <v>796</v>
      </c>
      <c r="D30" s="137"/>
      <c r="N30" s="217" t="s">
        <v>541</v>
      </c>
      <c r="O30" s="217"/>
    </row>
    <row r="31" spans="1:15" s="224" customFormat="1" ht="20" customHeight="1" x14ac:dyDescent="0.2">
      <c r="C31" s="126" t="s">
        <v>564</v>
      </c>
      <c r="D31" s="137"/>
      <c r="N31" s="217"/>
      <c r="O31" s="217" t="s">
        <v>541</v>
      </c>
    </row>
    <row r="32" spans="1:15" s="224" customFormat="1" ht="20" customHeight="1" x14ac:dyDescent="0.2">
      <c r="C32" s="126" t="s">
        <v>565</v>
      </c>
      <c r="D32" s="137"/>
      <c r="N32" s="217"/>
      <c r="O32" s="217" t="s">
        <v>541</v>
      </c>
    </row>
    <row r="33" spans="1:15" s="217" customFormat="1" ht="20" customHeight="1" x14ac:dyDescent="0.2">
      <c r="C33" s="223"/>
    </row>
    <row r="34" spans="1:15" s="216" customFormat="1" ht="20" customHeight="1" x14ac:dyDescent="0.2">
      <c r="A34" s="220" t="s">
        <v>687</v>
      </c>
      <c r="B34" s="221">
        <v>9</v>
      </c>
      <c r="C34" s="222"/>
      <c r="D34" s="221"/>
      <c r="E34" s="221"/>
      <c r="F34" s="221"/>
      <c r="G34" s="221" t="s">
        <v>541</v>
      </c>
      <c r="H34" s="221"/>
      <c r="I34" s="221" t="s">
        <v>541</v>
      </c>
      <c r="J34" s="221"/>
      <c r="K34" s="221"/>
      <c r="L34" s="221"/>
      <c r="M34" s="221"/>
      <c r="N34" s="221" t="s">
        <v>541</v>
      </c>
      <c r="O34" s="221" t="s">
        <v>541</v>
      </c>
    </row>
    <row r="35" spans="1:15" s="216" customFormat="1" ht="20" customHeight="1" x14ac:dyDescent="0.2">
      <c r="B35" s="217"/>
      <c r="C35" s="124" t="s">
        <v>922</v>
      </c>
      <c r="D35" s="137"/>
      <c r="E35" s="217"/>
      <c r="F35" s="217"/>
      <c r="G35" s="217" t="s">
        <v>541</v>
      </c>
      <c r="H35" s="217"/>
      <c r="I35" s="217"/>
      <c r="J35" s="217"/>
      <c r="K35" s="217"/>
      <c r="L35" s="217"/>
      <c r="M35" s="217"/>
      <c r="N35" s="217"/>
      <c r="O35" s="217"/>
    </row>
    <row r="36" spans="1:15" s="216" customFormat="1" ht="20" customHeight="1" x14ac:dyDescent="0.2">
      <c r="B36" s="217"/>
      <c r="C36" s="126" t="s">
        <v>578</v>
      </c>
      <c r="D36" s="137"/>
      <c r="E36" s="217"/>
      <c r="F36" s="217"/>
      <c r="G36" s="217" t="s">
        <v>541</v>
      </c>
      <c r="H36" s="224"/>
      <c r="I36" s="224"/>
      <c r="J36" s="224"/>
      <c r="K36" s="217"/>
      <c r="L36" s="217"/>
      <c r="M36" s="217"/>
      <c r="N36" s="217"/>
      <c r="O36" s="217"/>
    </row>
    <row r="37" spans="1:15" s="216" customFormat="1" ht="20" customHeight="1" x14ac:dyDescent="0.2">
      <c r="B37" s="217"/>
      <c r="C37" s="126" t="s">
        <v>191</v>
      </c>
      <c r="D37" s="137"/>
      <c r="E37" s="217"/>
      <c r="F37" s="217"/>
      <c r="G37" s="217" t="s">
        <v>541</v>
      </c>
      <c r="H37" s="217"/>
      <c r="I37" s="217"/>
      <c r="J37" s="217"/>
      <c r="K37" s="217"/>
      <c r="L37" s="217"/>
      <c r="M37" s="217"/>
      <c r="N37" s="217"/>
      <c r="O37" s="217"/>
    </row>
    <row r="38" spans="1:15" s="216" customFormat="1" ht="20" customHeight="1" x14ac:dyDescent="0.2">
      <c r="B38" s="217"/>
      <c r="C38" s="126" t="s">
        <v>805</v>
      </c>
      <c r="D38" s="137"/>
      <c r="E38" s="217"/>
      <c r="F38" s="217"/>
      <c r="G38" s="217" t="s">
        <v>541</v>
      </c>
      <c r="H38" s="217"/>
      <c r="I38" s="217"/>
      <c r="J38" s="217"/>
      <c r="K38" s="217"/>
      <c r="L38" s="217"/>
      <c r="M38" s="217"/>
      <c r="N38" s="217"/>
      <c r="O38" s="217"/>
    </row>
    <row r="39" spans="1:15" s="216" customFormat="1" ht="20" customHeight="1" x14ac:dyDescent="0.2">
      <c r="B39" s="217"/>
      <c r="C39" s="124" t="s">
        <v>576</v>
      </c>
      <c r="D39" s="137"/>
      <c r="E39" s="217"/>
      <c r="F39" s="217"/>
      <c r="G39" s="217" t="s">
        <v>541</v>
      </c>
      <c r="H39" s="217"/>
      <c r="I39" s="217"/>
      <c r="J39" s="217"/>
      <c r="K39" s="217"/>
      <c r="L39" s="217"/>
      <c r="M39" s="217"/>
      <c r="N39" s="217"/>
      <c r="O39" s="217"/>
    </row>
    <row r="40" spans="1:15" s="216" customFormat="1" ht="20" customHeight="1" x14ac:dyDescent="0.2">
      <c r="B40" s="217"/>
      <c r="C40" s="126" t="s">
        <v>1135</v>
      </c>
      <c r="D40" s="137"/>
      <c r="E40" s="217"/>
      <c r="F40" s="217"/>
      <c r="G40" s="217" t="s">
        <v>541</v>
      </c>
      <c r="H40" s="217"/>
      <c r="I40" s="217"/>
      <c r="J40" s="217"/>
      <c r="K40" s="217"/>
      <c r="L40" s="217"/>
      <c r="M40" s="217"/>
      <c r="N40" s="217"/>
      <c r="O40" s="217"/>
    </row>
    <row r="41" spans="1:15" s="216" customFormat="1" ht="20" customHeight="1" x14ac:dyDescent="0.2">
      <c r="B41" s="217"/>
      <c r="C41" s="126" t="s">
        <v>111</v>
      </c>
      <c r="D41" s="137"/>
      <c r="E41" s="217"/>
      <c r="F41" s="217"/>
      <c r="G41" s="217" t="s">
        <v>541</v>
      </c>
      <c r="H41" s="217"/>
      <c r="I41" s="217"/>
      <c r="J41" s="217"/>
      <c r="K41" s="217"/>
      <c r="L41" s="217"/>
      <c r="M41" s="217"/>
      <c r="N41" s="217"/>
      <c r="O41" s="217"/>
    </row>
    <row r="42" spans="1:15" s="216" customFormat="1" ht="20" customHeight="1" x14ac:dyDescent="0.2">
      <c r="B42" s="217"/>
      <c r="C42" s="122" t="s">
        <v>190</v>
      </c>
      <c r="D42" s="136"/>
      <c r="E42" s="217"/>
      <c r="F42" s="217"/>
      <c r="G42" s="217" t="s">
        <v>541</v>
      </c>
      <c r="H42" s="217"/>
      <c r="I42" s="217"/>
      <c r="J42" s="217"/>
      <c r="K42" s="217"/>
      <c r="L42" s="217"/>
      <c r="M42" s="217"/>
      <c r="N42" s="217"/>
      <c r="O42" s="217"/>
    </row>
    <row r="43" spans="1:15" s="216" customFormat="1" ht="20" customHeight="1" x14ac:dyDescent="0.2">
      <c r="B43" s="217"/>
      <c r="C43" s="122" t="s">
        <v>783</v>
      </c>
      <c r="D43" s="136"/>
      <c r="E43" s="217"/>
      <c r="F43" s="217"/>
      <c r="G43" s="217" t="s">
        <v>541</v>
      </c>
      <c r="H43" s="217"/>
      <c r="I43" s="217"/>
      <c r="J43" s="217"/>
      <c r="K43" s="217"/>
      <c r="L43" s="217"/>
      <c r="M43" s="217"/>
      <c r="N43" s="217"/>
      <c r="O43" s="217"/>
    </row>
    <row r="44" spans="1:15" s="216" customFormat="1" ht="20" customHeight="1" x14ac:dyDescent="0.2">
      <c r="B44" s="217"/>
      <c r="C44" s="126" t="s">
        <v>577</v>
      </c>
      <c r="D44" s="137"/>
      <c r="E44" s="217"/>
      <c r="F44" s="217"/>
      <c r="G44" s="217"/>
      <c r="H44" s="217"/>
      <c r="I44" s="217" t="s">
        <v>541</v>
      </c>
      <c r="J44" s="217"/>
      <c r="K44" s="217"/>
      <c r="L44" s="217"/>
      <c r="M44" s="217"/>
      <c r="N44" s="217"/>
      <c r="O44" s="217"/>
    </row>
    <row r="45" spans="1:15" s="216" customFormat="1" ht="20" customHeight="1" x14ac:dyDescent="0.2">
      <c r="B45" s="217"/>
      <c r="C45" s="126" t="s">
        <v>917</v>
      </c>
      <c r="D45" s="137"/>
      <c r="E45" s="217"/>
      <c r="F45" s="217"/>
      <c r="G45" s="217"/>
      <c r="H45" s="217"/>
      <c r="I45" s="217"/>
      <c r="J45" s="217"/>
      <c r="K45" s="217"/>
      <c r="L45" s="217"/>
      <c r="M45" s="217"/>
      <c r="N45" s="217" t="s">
        <v>541</v>
      </c>
      <c r="O45" s="217"/>
    </row>
    <row r="46" spans="1:15" s="216" customFormat="1" ht="20" customHeight="1" x14ac:dyDescent="0.2">
      <c r="B46" s="217"/>
      <c r="C46" s="126" t="s">
        <v>920</v>
      </c>
      <c r="D46" s="137"/>
      <c r="E46" s="217"/>
      <c r="F46" s="217"/>
      <c r="G46" s="217"/>
      <c r="H46" s="217"/>
      <c r="I46" s="217"/>
      <c r="J46" s="217"/>
      <c r="K46" s="217"/>
      <c r="L46" s="217"/>
      <c r="M46" s="217"/>
      <c r="N46" s="217" t="s">
        <v>541</v>
      </c>
      <c r="O46" s="217"/>
    </row>
    <row r="47" spans="1:15" s="216" customFormat="1" ht="20" customHeight="1" x14ac:dyDescent="0.2">
      <c r="B47" s="217"/>
      <c r="C47" s="126" t="s">
        <v>921</v>
      </c>
      <c r="D47" s="137"/>
      <c r="E47" s="217"/>
      <c r="F47" s="217"/>
      <c r="G47" s="217"/>
      <c r="H47" s="217"/>
      <c r="I47" s="217"/>
      <c r="J47" s="217"/>
      <c r="K47" s="217"/>
      <c r="L47" s="217"/>
      <c r="M47" s="217"/>
      <c r="N47" s="217"/>
      <c r="O47" s="217" t="s">
        <v>541</v>
      </c>
    </row>
    <row r="48" spans="1:15" s="216" customFormat="1" ht="20" customHeight="1" x14ac:dyDescent="0.2">
      <c r="B48" s="217"/>
      <c r="C48" s="226"/>
      <c r="D48" s="217"/>
      <c r="E48" s="217"/>
      <c r="F48" s="217"/>
      <c r="G48" s="217"/>
      <c r="H48" s="217"/>
      <c r="I48" s="217"/>
      <c r="J48" s="217"/>
      <c r="K48" s="217"/>
      <c r="L48" s="217"/>
      <c r="M48" s="217"/>
      <c r="N48" s="217"/>
      <c r="O48" s="217"/>
    </row>
    <row r="49" spans="1:15" s="216" customFormat="1" ht="20" customHeight="1" x14ac:dyDescent="0.2">
      <c r="A49" s="220" t="s">
        <v>726</v>
      </c>
      <c r="B49" s="221">
        <v>3</v>
      </c>
      <c r="C49" s="222"/>
      <c r="D49" s="221"/>
      <c r="E49" s="221"/>
      <c r="F49" s="221"/>
      <c r="G49" s="221"/>
      <c r="H49" s="221" t="s">
        <v>541</v>
      </c>
      <c r="I49" s="221"/>
      <c r="J49" s="221"/>
      <c r="K49" s="221"/>
      <c r="L49" s="221"/>
      <c r="M49" s="221"/>
      <c r="N49" s="221"/>
      <c r="O49" s="221"/>
    </row>
    <row r="50" spans="1:15" s="216" customFormat="1" ht="20" customHeight="1" x14ac:dyDescent="0.2">
      <c r="B50" s="217"/>
      <c r="C50" s="124" t="s">
        <v>808</v>
      </c>
      <c r="D50" s="137"/>
      <c r="E50" s="217"/>
      <c r="F50" s="217"/>
      <c r="G50" s="217"/>
      <c r="H50" s="217" t="s">
        <v>541</v>
      </c>
      <c r="I50" s="217"/>
      <c r="J50" s="217"/>
      <c r="K50" s="217"/>
      <c r="L50" s="217"/>
      <c r="M50" s="217"/>
      <c r="N50" s="217"/>
      <c r="O50" s="217"/>
    </row>
    <row r="51" spans="1:15" s="216" customFormat="1" ht="20" customHeight="1" x14ac:dyDescent="0.2">
      <c r="B51" s="217"/>
      <c r="C51" s="122" t="s">
        <v>957</v>
      </c>
      <c r="D51" s="136"/>
      <c r="E51" s="217"/>
      <c r="F51" s="217"/>
      <c r="G51" s="217"/>
      <c r="H51" s="217" t="s">
        <v>541</v>
      </c>
      <c r="I51" s="217"/>
      <c r="J51" s="217"/>
      <c r="K51" s="217"/>
      <c r="L51" s="217"/>
      <c r="M51" s="217"/>
      <c r="N51" s="217"/>
      <c r="O51" s="217"/>
    </row>
    <row r="52" spans="1:15" s="216" customFormat="1" ht="20" customHeight="1" x14ac:dyDescent="0.2">
      <c r="B52" s="217"/>
      <c r="C52" s="124" t="s">
        <v>586</v>
      </c>
      <c r="D52" s="137"/>
      <c r="E52" s="217"/>
      <c r="F52" s="217"/>
      <c r="G52" s="217"/>
      <c r="H52" s="217" t="s">
        <v>541</v>
      </c>
      <c r="I52" s="217"/>
      <c r="J52" s="217"/>
      <c r="K52" s="217"/>
      <c r="L52" s="217"/>
      <c r="M52" s="217"/>
      <c r="N52" s="217"/>
      <c r="O52" s="217"/>
    </row>
    <row r="53" spans="1:15" s="216" customFormat="1" ht="20" customHeight="1" x14ac:dyDescent="0.2">
      <c r="B53" s="217"/>
      <c r="C53" s="124" t="s">
        <v>807</v>
      </c>
      <c r="D53" s="137"/>
      <c r="E53" s="217"/>
      <c r="F53" s="217"/>
      <c r="G53" s="217"/>
      <c r="H53" s="217" t="s">
        <v>541</v>
      </c>
      <c r="I53" s="217"/>
      <c r="J53" s="217"/>
      <c r="K53" s="217"/>
      <c r="L53" s="217"/>
      <c r="M53" s="217"/>
      <c r="N53" s="217"/>
      <c r="O53" s="217"/>
    </row>
    <row r="54" spans="1:15" s="227" customFormat="1" ht="20" customHeight="1" x14ac:dyDescent="0.2">
      <c r="B54" s="224"/>
      <c r="C54" s="124" t="s">
        <v>201</v>
      </c>
      <c r="D54" s="137"/>
      <c r="E54" s="217"/>
      <c r="F54" s="217"/>
      <c r="G54" s="217"/>
      <c r="H54" s="217" t="s">
        <v>541</v>
      </c>
      <c r="I54" s="224"/>
      <c r="J54" s="224"/>
      <c r="K54" s="224"/>
      <c r="L54" s="224"/>
      <c r="M54" s="224"/>
      <c r="N54" s="224"/>
      <c r="O54" s="224"/>
    </row>
    <row r="55" spans="1:15" s="216" customFormat="1" ht="20" customHeight="1" x14ac:dyDescent="0.2">
      <c r="B55" s="217"/>
      <c r="C55" s="126" t="s">
        <v>809</v>
      </c>
      <c r="D55" s="137"/>
      <c r="E55" s="217"/>
      <c r="F55" s="217"/>
      <c r="G55" s="217"/>
      <c r="H55" s="217" t="s">
        <v>541</v>
      </c>
      <c r="I55" s="217"/>
      <c r="J55" s="217"/>
      <c r="K55" s="217"/>
      <c r="L55" s="217"/>
      <c r="M55" s="217"/>
      <c r="N55" s="217"/>
      <c r="O55" s="217"/>
    </row>
    <row r="56" spans="1:15" s="216" customFormat="1" ht="20" customHeight="1" x14ac:dyDescent="0.2">
      <c r="B56" s="217"/>
      <c r="C56" s="126" t="s">
        <v>587</v>
      </c>
      <c r="D56" s="137"/>
      <c r="E56" s="217"/>
      <c r="F56" s="217"/>
      <c r="G56" s="217"/>
      <c r="H56" s="217" t="s">
        <v>541</v>
      </c>
      <c r="I56" s="217"/>
      <c r="J56" s="217"/>
      <c r="K56" s="217"/>
      <c r="L56" s="217"/>
      <c r="M56" s="217"/>
      <c r="N56" s="217"/>
      <c r="O56" s="217"/>
    </row>
    <row r="57" spans="1:15" s="216" customFormat="1" ht="20" customHeight="1" x14ac:dyDescent="0.2">
      <c r="B57" s="217"/>
      <c r="C57" s="126" t="s">
        <v>588</v>
      </c>
      <c r="D57" s="137"/>
      <c r="E57" s="217"/>
      <c r="F57" s="217"/>
      <c r="G57" s="217"/>
      <c r="H57" s="217" t="s">
        <v>541</v>
      </c>
      <c r="I57" s="217"/>
      <c r="J57" s="217"/>
      <c r="K57" s="217"/>
      <c r="L57" s="217"/>
      <c r="M57" s="217"/>
      <c r="N57" s="217"/>
      <c r="O57" s="217"/>
    </row>
    <row r="58" spans="1:15" s="216" customFormat="1" ht="20" customHeight="1" x14ac:dyDescent="0.2">
      <c r="B58" s="217"/>
      <c r="C58" s="226"/>
      <c r="D58" s="217"/>
      <c r="E58" s="217"/>
      <c r="F58" s="217"/>
      <c r="G58" s="217"/>
      <c r="H58" s="217"/>
      <c r="I58" s="217"/>
      <c r="J58" s="217"/>
      <c r="K58" s="217"/>
      <c r="L58" s="217"/>
      <c r="M58" s="217"/>
      <c r="N58" s="217"/>
      <c r="O58" s="217"/>
    </row>
    <row r="59" spans="1:15" s="216" customFormat="1" ht="20" customHeight="1" x14ac:dyDescent="0.2">
      <c r="A59" s="220" t="s">
        <v>685</v>
      </c>
      <c r="B59" s="221">
        <v>6</v>
      </c>
      <c r="C59" s="222"/>
      <c r="D59" s="221" t="s">
        <v>541</v>
      </c>
      <c r="E59" s="221"/>
      <c r="F59" s="221"/>
      <c r="G59" s="221"/>
      <c r="H59" s="221" t="s">
        <v>541</v>
      </c>
      <c r="I59" s="221"/>
      <c r="J59" s="221"/>
      <c r="K59" s="221"/>
      <c r="L59" s="221"/>
      <c r="M59" s="221"/>
      <c r="N59" s="221"/>
      <c r="O59" s="221"/>
    </row>
    <row r="60" spans="1:15" s="216" customFormat="1" ht="20" customHeight="1" x14ac:dyDescent="0.2">
      <c r="B60" s="217"/>
      <c r="C60" s="126" t="s">
        <v>1010</v>
      </c>
      <c r="D60" s="137" t="s">
        <v>541</v>
      </c>
      <c r="E60" s="217"/>
      <c r="F60" s="217"/>
      <c r="G60" s="217"/>
      <c r="H60" s="217"/>
      <c r="I60" s="217"/>
      <c r="J60" s="217"/>
      <c r="K60" s="217"/>
      <c r="L60" s="217"/>
      <c r="M60" s="217"/>
      <c r="N60" s="217"/>
      <c r="O60" s="217"/>
    </row>
    <row r="61" spans="1:15" s="216" customFormat="1" ht="20" customHeight="1" x14ac:dyDescent="0.2">
      <c r="B61" s="217"/>
      <c r="C61" s="124" t="s">
        <v>1005</v>
      </c>
      <c r="D61" s="137" t="s">
        <v>541</v>
      </c>
      <c r="E61" s="217"/>
      <c r="F61" s="217"/>
      <c r="G61" s="217"/>
      <c r="H61" s="217"/>
      <c r="I61" s="217"/>
      <c r="J61" s="217"/>
      <c r="K61" s="217"/>
      <c r="L61" s="217"/>
      <c r="M61" s="217"/>
      <c r="N61" s="217"/>
      <c r="O61" s="217"/>
    </row>
    <row r="62" spans="1:15" s="216" customFormat="1" ht="20" customHeight="1" x14ac:dyDescent="0.2">
      <c r="B62" s="217"/>
      <c r="C62" s="126" t="s">
        <v>590</v>
      </c>
      <c r="D62" s="137" t="s">
        <v>541</v>
      </c>
      <c r="E62" s="217"/>
      <c r="F62" s="217"/>
      <c r="G62" s="217"/>
      <c r="H62" s="217"/>
      <c r="I62" s="217"/>
      <c r="J62" s="217"/>
      <c r="K62" s="217"/>
      <c r="L62" s="217"/>
      <c r="M62" s="217"/>
      <c r="N62" s="217"/>
      <c r="O62" s="217"/>
    </row>
    <row r="63" spans="1:15" s="216" customFormat="1" ht="20" customHeight="1" x14ac:dyDescent="0.2">
      <c r="B63" s="217"/>
      <c r="C63" s="126" t="s">
        <v>1004</v>
      </c>
      <c r="D63" s="137">
        <v>5</v>
      </c>
      <c r="E63" s="217"/>
      <c r="F63" s="217"/>
      <c r="G63" s="217"/>
      <c r="H63" s="217" t="s">
        <v>541</v>
      </c>
      <c r="I63" s="217"/>
      <c r="J63" s="217"/>
      <c r="K63" s="217"/>
      <c r="L63" s="217"/>
      <c r="M63" s="217"/>
      <c r="N63" s="217"/>
      <c r="O63" s="217"/>
    </row>
    <row r="64" spans="1:15" s="216" customFormat="1" ht="20" customHeight="1" x14ac:dyDescent="0.2">
      <c r="B64" s="217"/>
      <c r="C64" s="126" t="s">
        <v>589</v>
      </c>
      <c r="D64" s="137">
        <v>5</v>
      </c>
      <c r="E64" s="217"/>
      <c r="F64" s="217"/>
      <c r="G64" s="217"/>
      <c r="H64" s="217" t="s">
        <v>541</v>
      </c>
      <c r="I64" s="217"/>
      <c r="J64" s="217"/>
      <c r="K64" s="217"/>
      <c r="L64" s="217"/>
      <c r="M64" s="217"/>
      <c r="N64" s="217"/>
      <c r="O64" s="217"/>
    </row>
    <row r="65" spans="1:15" s="216" customFormat="1" ht="20" customHeight="1" x14ac:dyDescent="0.2">
      <c r="B65" s="217"/>
      <c r="C65" s="124" t="s">
        <v>1006</v>
      </c>
      <c r="D65" s="137">
        <v>5</v>
      </c>
      <c r="E65" s="217"/>
      <c r="F65" s="217"/>
      <c r="G65" s="217"/>
      <c r="H65" s="217" t="s">
        <v>541</v>
      </c>
      <c r="I65" s="217"/>
      <c r="J65" s="217"/>
      <c r="K65" s="217"/>
      <c r="L65" s="217"/>
      <c r="M65" s="217"/>
      <c r="N65" s="217"/>
      <c r="O65" s="217"/>
    </row>
    <row r="66" spans="1:15" s="216" customFormat="1" ht="20" customHeight="1" x14ac:dyDescent="0.2">
      <c r="B66" s="217"/>
      <c r="C66" s="126" t="s">
        <v>112</v>
      </c>
      <c r="D66" s="136">
        <v>5</v>
      </c>
      <c r="E66" s="217"/>
      <c r="F66" s="217"/>
      <c r="G66" s="217"/>
      <c r="H66" s="217" t="s">
        <v>541</v>
      </c>
      <c r="I66" s="217"/>
      <c r="J66" s="217"/>
      <c r="K66" s="217"/>
      <c r="L66" s="217"/>
      <c r="M66" s="217"/>
      <c r="N66" s="217"/>
      <c r="O66" s="217"/>
    </row>
    <row r="67" spans="1:15" s="216" customFormat="1" ht="20" customHeight="1" x14ac:dyDescent="0.2">
      <c r="B67" s="217"/>
      <c r="C67" s="219"/>
      <c r="D67" s="217"/>
      <c r="E67" s="217"/>
      <c r="F67" s="217"/>
      <c r="G67" s="217"/>
      <c r="H67" s="217"/>
      <c r="I67" s="217"/>
      <c r="J67" s="217"/>
      <c r="K67" s="217"/>
      <c r="L67" s="217"/>
      <c r="M67" s="217"/>
      <c r="N67" s="217"/>
      <c r="O67" s="217"/>
    </row>
    <row r="68" spans="1:15" s="216" customFormat="1" ht="20" customHeight="1" x14ac:dyDescent="0.2">
      <c r="A68" s="220" t="s">
        <v>650</v>
      </c>
      <c r="B68" s="221">
        <v>3</v>
      </c>
      <c r="C68" s="222"/>
      <c r="D68" s="221" t="s">
        <v>541</v>
      </c>
      <c r="E68" s="221"/>
      <c r="F68" s="221"/>
      <c r="G68" s="221"/>
      <c r="H68" s="221"/>
      <c r="I68" s="221"/>
      <c r="J68" s="221"/>
      <c r="K68" s="221"/>
      <c r="L68" s="221"/>
      <c r="M68" s="221"/>
      <c r="N68" s="221"/>
      <c r="O68" s="221"/>
    </row>
    <row r="69" spans="1:15" s="216" customFormat="1" ht="20" customHeight="1" x14ac:dyDescent="0.2">
      <c r="B69" s="217"/>
      <c r="C69" s="126" t="s">
        <v>822</v>
      </c>
      <c r="D69" s="137" t="s">
        <v>541</v>
      </c>
      <c r="E69" s="217"/>
      <c r="F69" s="217"/>
      <c r="G69" s="217"/>
      <c r="H69" s="217"/>
      <c r="I69" s="217"/>
      <c r="J69" s="217"/>
      <c r="K69" s="217"/>
      <c r="L69" s="217"/>
      <c r="M69" s="217"/>
      <c r="N69" s="217"/>
      <c r="O69" s="217"/>
    </row>
    <row r="70" spans="1:15" s="216" customFormat="1" ht="20" customHeight="1" x14ac:dyDescent="0.2">
      <c r="B70" s="217"/>
      <c r="C70" s="126" t="s">
        <v>1042</v>
      </c>
      <c r="D70" s="137" t="s">
        <v>541</v>
      </c>
      <c r="E70" s="217"/>
      <c r="F70" s="217"/>
      <c r="G70" s="217"/>
      <c r="H70" s="217"/>
      <c r="I70" s="217"/>
      <c r="J70" s="217"/>
      <c r="K70" s="217"/>
      <c r="L70" s="217"/>
      <c r="M70" s="217"/>
      <c r="N70" s="217"/>
      <c r="O70" s="217"/>
    </row>
    <row r="71" spans="1:15" s="216" customFormat="1" ht="20" customHeight="1" x14ac:dyDescent="0.2">
      <c r="B71" s="217"/>
      <c r="C71" s="122" t="s">
        <v>824</v>
      </c>
      <c r="D71" s="136" t="s">
        <v>541</v>
      </c>
      <c r="E71" s="217"/>
      <c r="F71" s="217"/>
      <c r="G71" s="217"/>
      <c r="H71" s="217"/>
      <c r="I71" s="217"/>
      <c r="J71" s="217"/>
      <c r="K71" s="217"/>
      <c r="L71" s="217"/>
      <c r="M71" s="217"/>
      <c r="N71" s="217"/>
      <c r="O71" s="217"/>
    </row>
    <row r="72" spans="1:15" s="216" customFormat="1" ht="20" customHeight="1" x14ac:dyDescent="0.2">
      <c r="B72" s="217"/>
      <c r="C72" s="126" t="s">
        <v>591</v>
      </c>
      <c r="D72" s="137" t="s">
        <v>541</v>
      </c>
      <c r="E72" s="217"/>
      <c r="F72" s="217"/>
      <c r="G72" s="217"/>
      <c r="H72" s="217"/>
      <c r="I72" s="217"/>
      <c r="J72" s="217"/>
      <c r="K72" s="217"/>
      <c r="L72" s="217"/>
      <c r="M72" s="217"/>
      <c r="N72" s="217"/>
      <c r="O72" s="217"/>
    </row>
    <row r="73" spans="1:15" s="216" customFormat="1" ht="20" customHeight="1" x14ac:dyDescent="0.2">
      <c r="B73" s="217"/>
      <c r="C73" s="126" t="s">
        <v>823</v>
      </c>
      <c r="D73" s="137" t="s">
        <v>541</v>
      </c>
      <c r="E73" s="217"/>
      <c r="F73" s="217"/>
      <c r="G73" s="217"/>
      <c r="H73" s="217"/>
      <c r="I73" s="217"/>
      <c r="J73" s="217"/>
      <c r="K73" s="217"/>
      <c r="L73" s="217"/>
      <c r="M73" s="217"/>
      <c r="N73" s="217"/>
      <c r="O73" s="217"/>
    </row>
    <row r="74" spans="1:15" s="216" customFormat="1" ht="20" customHeight="1" x14ac:dyDescent="0.2">
      <c r="B74" s="217"/>
      <c r="C74" s="126" t="s">
        <v>592</v>
      </c>
      <c r="D74" s="137" t="s">
        <v>541</v>
      </c>
      <c r="E74" s="217"/>
      <c r="F74" s="217"/>
      <c r="G74" s="217"/>
      <c r="H74" s="217"/>
      <c r="I74" s="217"/>
      <c r="J74" s="217"/>
      <c r="K74" s="217"/>
      <c r="L74" s="217"/>
      <c r="M74" s="217"/>
      <c r="N74" s="217"/>
      <c r="O74" s="217"/>
    </row>
    <row r="75" spans="1:15" s="216" customFormat="1" ht="20" customHeight="1" x14ac:dyDescent="0.2">
      <c r="B75" s="217"/>
      <c r="C75" s="126"/>
      <c r="D75" s="137"/>
      <c r="E75" s="217"/>
      <c r="F75" s="217"/>
      <c r="G75" s="217"/>
      <c r="H75" s="217"/>
      <c r="I75" s="217"/>
      <c r="J75" s="217"/>
      <c r="K75" s="217"/>
      <c r="L75" s="217"/>
      <c r="M75" s="217"/>
      <c r="N75" s="217"/>
      <c r="O75" s="217"/>
    </row>
    <row r="76" spans="1:15" s="216" customFormat="1" ht="20" customHeight="1" x14ac:dyDescent="0.2">
      <c r="A76" s="220" t="s">
        <v>686</v>
      </c>
      <c r="B76" s="221">
        <v>3</v>
      </c>
      <c r="C76" s="222"/>
      <c r="D76" s="221" t="s">
        <v>541</v>
      </c>
      <c r="E76" s="221"/>
      <c r="F76" s="221"/>
      <c r="G76" s="221"/>
      <c r="H76" s="221"/>
      <c r="I76" s="221"/>
      <c r="J76" s="221"/>
      <c r="K76" s="221"/>
      <c r="L76" s="221"/>
      <c r="M76" s="221"/>
      <c r="N76" s="221"/>
      <c r="O76" s="221"/>
    </row>
    <row r="77" spans="1:15" s="216" customFormat="1" ht="20" customHeight="1" x14ac:dyDescent="0.2">
      <c r="B77" s="217"/>
      <c r="C77" s="126" t="s">
        <v>230</v>
      </c>
      <c r="D77" s="137" t="s">
        <v>541</v>
      </c>
      <c r="E77" s="217"/>
      <c r="F77" s="217"/>
      <c r="G77" s="217"/>
      <c r="H77" s="217"/>
      <c r="I77" s="217"/>
      <c r="J77" s="217"/>
      <c r="K77" s="217"/>
      <c r="L77" s="217"/>
      <c r="M77" s="217"/>
      <c r="N77" s="217"/>
      <c r="O77" s="217"/>
    </row>
    <row r="78" spans="1:15" s="216" customFormat="1" ht="20" customHeight="1" x14ac:dyDescent="0.2">
      <c r="B78" s="217"/>
      <c r="C78" s="126" t="s">
        <v>609</v>
      </c>
      <c r="D78" s="137" t="s">
        <v>541</v>
      </c>
      <c r="E78" s="217"/>
      <c r="F78" s="217"/>
      <c r="G78" s="217"/>
      <c r="H78" s="217"/>
      <c r="I78" s="217"/>
      <c r="J78" s="217"/>
      <c r="K78" s="217"/>
      <c r="L78" s="217"/>
      <c r="M78" s="217"/>
      <c r="N78" s="217"/>
      <c r="O78" s="217"/>
    </row>
    <row r="79" spans="1:15" s="216" customFormat="1" ht="20" customHeight="1" x14ac:dyDescent="0.2">
      <c r="B79" s="217"/>
      <c r="C79" s="126" t="s">
        <v>596</v>
      </c>
      <c r="D79" s="137" t="s">
        <v>541</v>
      </c>
      <c r="E79" s="217"/>
      <c r="F79" s="217"/>
      <c r="G79" s="217"/>
      <c r="H79" s="217"/>
      <c r="I79" s="217"/>
      <c r="J79" s="217"/>
      <c r="K79" s="217"/>
      <c r="L79" s="217"/>
      <c r="M79" s="217"/>
      <c r="N79" s="217"/>
      <c r="O79" s="217"/>
    </row>
    <row r="80" spans="1:15" s="216" customFormat="1" ht="20" customHeight="1" x14ac:dyDescent="0.2">
      <c r="B80" s="217"/>
      <c r="C80" s="122" t="s">
        <v>1070</v>
      </c>
      <c r="D80" s="136" t="s">
        <v>541</v>
      </c>
      <c r="E80" s="217"/>
      <c r="F80" s="217"/>
      <c r="G80" s="217"/>
      <c r="H80" s="217"/>
      <c r="I80" s="217"/>
      <c r="J80" s="217"/>
      <c r="K80" s="217"/>
      <c r="L80" s="217"/>
      <c r="M80" s="217"/>
      <c r="N80" s="217"/>
      <c r="O80" s="217"/>
    </row>
    <row r="81" spans="1:15" s="216" customFormat="1" ht="20" customHeight="1" x14ac:dyDescent="0.2">
      <c r="B81" s="217"/>
      <c r="C81" s="126" t="s">
        <v>834</v>
      </c>
      <c r="D81" s="137" t="s">
        <v>541</v>
      </c>
      <c r="E81" s="217"/>
      <c r="F81" s="217"/>
      <c r="G81" s="217"/>
      <c r="H81" s="217"/>
      <c r="I81" s="217"/>
      <c r="J81" s="217"/>
      <c r="K81" s="217"/>
      <c r="L81" s="217"/>
      <c r="M81" s="217"/>
      <c r="N81" s="217"/>
      <c r="O81" s="217"/>
    </row>
    <row r="82" spans="1:15" s="216" customFormat="1" ht="20" customHeight="1" x14ac:dyDescent="0.2">
      <c r="B82" s="217"/>
      <c r="C82" s="126" t="s">
        <v>1064</v>
      </c>
      <c r="D82" s="136" t="s">
        <v>541</v>
      </c>
      <c r="E82" s="217"/>
      <c r="F82" s="217"/>
      <c r="G82" s="217"/>
      <c r="H82" s="217"/>
      <c r="I82" s="217"/>
      <c r="J82" s="217"/>
      <c r="K82" s="217"/>
      <c r="L82" s="217"/>
      <c r="M82" s="217"/>
      <c r="N82" s="217"/>
      <c r="O82" s="217"/>
    </row>
    <row r="83" spans="1:15" s="216" customFormat="1" ht="20" customHeight="1" x14ac:dyDescent="0.2">
      <c r="B83" s="217"/>
      <c r="C83" s="126" t="s">
        <v>1067</v>
      </c>
      <c r="D83" s="137" t="s">
        <v>541</v>
      </c>
      <c r="E83" s="217"/>
      <c r="F83" s="217"/>
      <c r="G83" s="217"/>
      <c r="H83" s="217"/>
      <c r="I83" s="217"/>
      <c r="J83" s="217"/>
      <c r="K83" s="217"/>
      <c r="L83" s="217"/>
      <c r="M83" s="217"/>
      <c r="N83" s="217"/>
      <c r="O83" s="217"/>
    </row>
    <row r="84" spans="1:15" s="216" customFormat="1" ht="20" customHeight="1" x14ac:dyDescent="0.2">
      <c r="B84" s="217"/>
      <c r="C84" s="126"/>
      <c r="D84" s="137"/>
      <c r="E84" s="217"/>
      <c r="F84" s="217"/>
      <c r="G84" s="217"/>
      <c r="H84" s="217"/>
      <c r="I84" s="217"/>
      <c r="J84" s="217"/>
      <c r="K84" s="217"/>
      <c r="L84" s="217"/>
      <c r="M84" s="217"/>
      <c r="N84" s="217"/>
      <c r="O84" s="217"/>
    </row>
    <row r="85" spans="1:15" s="216" customFormat="1" ht="20" customHeight="1" x14ac:dyDescent="0.2">
      <c r="A85" s="220" t="s">
        <v>688</v>
      </c>
      <c r="B85" s="221">
        <v>3</v>
      </c>
      <c r="C85" s="222"/>
      <c r="D85" s="221"/>
      <c r="E85" s="221"/>
      <c r="F85" s="221"/>
      <c r="G85" s="221"/>
      <c r="H85" s="221"/>
      <c r="I85" s="221"/>
      <c r="J85" s="221" t="s">
        <v>541</v>
      </c>
      <c r="K85" s="221"/>
      <c r="L85" s="221"/>
      <c r="M85" s="221"/>
      <c r="N85" s="221"/>
      <c r="O85" s="221"/>
    </row>
    <row r="86" spans="1:15" s="216" customFormat="1" ht="20" customHeight="1" x14ac:dyDescent="0.2">
      <c r="B86" s="217"/>
      <c r="C86" s="126" t="s">
        <v>593</v>
      </c>
      <c r="D86" s="137"/>
      <c r="E86" s="217"/>
      <c r="F86" s="217"/>
      <c r="G86" s="217"/>
      <c r="H86" s="217"/>
      <c r="I86" s="217"/>
      <c r="J86" s="217" t="s">
        <v>541</v>
      </c>
      <c r="K86" s="217"/>
      <c r="L86" s="217"/>
      <c r="M86" s="217"/>
      <c r="N86" s="217"/>
      <c r="O86" s="217"/>
    </row>
    <row r="87" spans="1:15" s="216" customFormat="1" ht="20" customHeight="1" x14ac:dyDescent="0.2">
      <c r="B87" s="217"/>
      <c r="C87" s="126" t="s">
        <v>594</v>
      </c>
      <c r="D87" s="137"/>
      <c r="E87" s="217"/>
      <c r="F87" s="217"/>
      <c r="G87" s="217"/>
      <c r="H87" s="217"/>
      <c r="I87" s="217"/>
      <c r="J87" s="217" t="s">
        <v>541</v>
      </c>
      <c r="K87" s="217"/>
      <c r="L87" s="217"/>
      <c r="M87" s="217"/>
      <c r="N87" s="217"/>
      <c r="O87" s="217"/>
    </row>
    <row r="88" spans="1:15" s="216" customFormat="1" ht="20" customHeight="1" x14ac:dyDescent="0.2">
      <c r="B88" s="217"/>
      <c r="C88" s="126" t="s">
        <v>1092</v>
      </c>
      <c r="D88" s="137"/>
      <c r="E88" s="217"/>
      <c r="F88" s="217"/>
      <c r="G88" s="217"/>
      <c r="H88" s="217"/>
      <c r="I88" s="217"/>
      <c r="J88" s="217" t="s">
        <v>541</v>
      </c>
      <c r="K88" s="217"/>
      <c r="L88" s="217"/>
      <c r="M88" s="217"/>
      <c r="N88" s="217"/>
      <c r="O88" s="217"/>
    </row>
    <row r="89" spans="1:15" s="216" customFormat="1" ht="20" customHeight="1" x14ac:dyDescent="0.2">
      <c r="B89" s="217"/>
      <c r="C89" s="122" t="s">
        <v>833</v>
      </c>
      <c r="D89" s="136"/>
      <c r="E89" s="217"/>
      <c r="F89" s="217"/>
      <c r="G89" s="217"/>
      <c r="H89" s="217"/>
      <c r="I89" s="217"/>
      <c r="J89" s="217" t="s">
        <v>541</v>
      </c>
      <c r="K89" s="217"/>
      <c r="L89" s="217"/>
      <c r="M89" s="217"/>
      <c r="N89" s="217"/>
      <c r="O89" s="217"/>
    </row>
    <row r="90" spans="1:15" s="216" customFormat="1" ht="20" customHeight="1" x14ac:dyDescent="0.2">
      <c r="B90" s="217"/>
      <c r="C90" s="122" t="s">
        <v>1095</v>
      </c>
      <c r="D90" s="136"/>
      <c r="E90" s="217"/>
      <c r="F90" s="217"/>
      <c r="G90" s="217"/>
      <c r="H90" s="217"/>
      <c r="I90" s="217"/>
      <c r="J90" s="217" t="s">
        <v>541</v>
      </c>
      <c r="K90" s="217"/>
      <c r="L90" s="217"/>
      <c r="M90" s="217"/>
      <c r="N90" s="217"/>
      <c r="O90" s="217"/>
    </row>
    <row r="91" spans="1:15" s="216" customFormat="1" ht="20" customHeight="1" x14ac:dyDescent="0.2">
      <c r="B91" s="217"/>
      <c r="C91" s="126"/>
      <c r="D91" s="137"/>
      <c r="E91" s="217"/>
      <c r="F91" s="217"/>
      <c r="G91" s="217"/>
      <c r="H91" s="217"/>
      <c r="I91" s="217"/>
      <c r="J91" s="217"/>
      <c r="K91" s="217"/>
      <c r="L91" s="217"/>
      <c r="M91" s="217"/>
      <c r="N91" s="217"/>
      <c r="O91" s="217"/>
    </row>
    <row r="92" spans="1:15" s="216" customFormat="1" ht="20" customHeight="1" x14ac:dyDescent="0.2">
      <c r="A92" s="220" t="s">
        <v>651</v>
      </c>
      <c r="B92" s="221">
        <v>3</v>
      </c>
      <c r="C92" s="222"/>
      <c r="D92" s="221"/>
      <c r="E92" s="221"/>
      <c r="F92" s="221"/>
      <c r="G92" s="221"/>
      <c r="H92" s="221"/>
      <c r="I92" s="221"/>
      <c r="J92" s="221"/>
      <c r="K92" s="221" t="s">
        <v>541</v>
      </c>
      <c r="L92" s="221"/>
      <c r="M92" s="221"/>
      <c r="N92" s="221"/>
      <c r="O92" s="221" t="s">
        <v>541</v>
      </c>
    </row>
    <row r="93" spans="1:15" s="216" customFormat="1" ht="20" customHeight="1" x14ac:dyDescent="0.2">
      <c r="B93" s="217"/>
      <c r="C93" s="126" t="s">
        <v>829</v>
      </c>
      <c r="D93" s="137"/>
      <c r="E93" s="217"/>
      <c r="F93" s="217"/>
      <c r="G93" s="217"/>
      <c r="H93" s="217"/>
      <c r="I93" s="217"/>
      <c r="J93" s="217"/>
      <c r="K93" s="217" t="s">
        <v>541</v>
      </c>
      <c r="L93" s="217"/>
      <c r="M93" s="217"/>
      <c r="N93" s="217"/>
      <c r="O93" s="217"/>
    </row>
    <row r="94" spans="1:15" s="216" customFormat="1" ht="20" customHeight="1" x14ac:dyDescent="0.2">
      <c r="B94" s="217"/>
      <c r="C94" s="126" t="s">
        <v>1105</v>
      </c>
      <c r="D94" s="137"/>
      <c r="E94" s="217"/>
      <c r="F94" s="217"/>
      <c r="G94" s="217"/>
      <c r="H94" s="217"/>
      <c r="I94" s="217"/>
      <c r="J94" s="217"/>
      <c r="K94" s="217" t="s">
        <v>541</v>
      </c>
      <c r="L94" s="217"/>
      <c r="M94" s="217"/>
      <c r="N94" s="217"/>
      <c r="O94" s="217"/>
    </row>
    <row r="95" spans="1:15" s="216" customFormat="1" ht="20" customHeight="1" x14ac:dyDescent="0.2">
      <c r="B95" s="217"/>
      <c r="C95" s="122" t="s">
        <v>831</v>
      </c>
      <c r="D95" s="136"/>
      <c r="E95" s="217"/>
      <c r="F95" s="217"/>
      <c r="G95" s="217"/>
      <c r="H95" s="217"/>
      <c r="I95" s="217"/>
      <c r="J95" s="217"/>
      <c r="K95" s="217" t="s">
        <v>541</v>
      </c>
      <c r="L95" s="217"/>
      <c r="M95" s="217"/>
      <c r="N95" s="217"/>
      <c r="O95" s="217"/>
    </row>
    <row r="96" spans="1:15" s="216" customFormat="1" ht="20" customHeight="1" x14ac:dyDescent="0.2">
      <c r="B96" s="217"/>
      <c r="C96" s="124" t="s">
        <v>227</v>
      </c>
      <c r="D96" s="137"/>
      <c r="E96" s="217"/>
      <c r="F96" s="217"/>
      <c r="G96" s="217"/>
      <c r="H96" s="217"/>
      <c r="I96" s="217"/>
      <c r="J96" s="217"/>
      <c r="K96" s="217"/>
      <c r="L96" s="217"/>
      <c r="M96" s="217"/>
      <c r="N96" s="217"/>
      <c r="O96" s="217" t="s">
        <v>541</v>
      </c>
    </row>
    <row r="97" spans="1:15" s="216" customFormat="1" ht="20" customHeight="1" x14ac:dyDescent="0.2">
      <c r="B97" s="217"/>
      <c r="C97" s="124" t="s">
        <v>79</v>
      </c>
      <c r="D97" s="137"/>
      <c r="E97" s="217"/>
      <c r="F97" s="217"/>
      <c r="G97" s="217"/>
      <c r="H97" s="217"/>
      <c r="I97" s="217"/>
      <c r="J97" s="217"/>
      <c r="K97" s="217"/>
      <c r="L97" s="217"/>
      <c r="M97" s="217"/>
      <c r="N97" s="217"/>
      <c r="O97" s="217" t="s">
        <v>541</v>
      </c>
    </row>
    <row r="98" spans="1:15" s="216" customFormat="1" ht="20" customHeight="1" x14ac:dyDescent="0.2">
      <c r="A98" s="218"/>
      <c r="B98" s="228"/>
      <c r="C98" s="219"/>
      <c r="D98" s="217"/>
      <c r="E98" s="217"/>
      <c r="F98" s="217"/>
      <c r="G98" s="217"/>
      <c r="H98" s="217"/>
      <c r="I98" s="217"/>
      <c r="J98" s="217"/>
      <c r="K98" s="217"/>
      <c r="L98" s="217"/>
      <c r="M98" s="217"/>
      <c r="N98" s="217"/>
      <c r="O98" s="217"/>
    </row>
    <row r="99" spans="1:15" s="216" customFormat="1" ht="20" customHeight="1" x14ac:dyDescent="0.2">
      <c r="A99" s="218" t="s">
        <v>655</v>
      </c>
      <c r="B99" s="217"/>
      <c r="C99" s="219"/>
      <c r="D99" s="217"/>
      <c r="E99" s="217"/>
      <c r="F99" s="217"/>
      <c r="G99" s="217"/>
      <c r="H99" s="217"/>
      <c r="I99" s="217"/>
      <c r="J99" s="217"/>
      <c r="K99" s="217"/>
      <c r="L99" s="217"/>
      <c r="M99" s="217"/>
      <c r="N99" s="217"/>
      <c r="O99" s="217"/>
    </row>
    <row r="100" spans="1:15" s="216" customFormat="1" ht="20" customHeight="1" x14ac:dyDescent="0.2">
      <c r="A100" s="220" t="s">
        <v>689</v>
      </c>
      <c r="B100" s="221">
        <v>15</v>
      </c>
      <c r="C100" s="222"/>
      <c r="D100" s="221" t="s">
        <v>541</v>
      </c>
      <c r="E100" s="221" t="s">
        <v>541</v>
      </c>
      <c r="F100" s="221" t="s">
        <v>541</v>
      </c>
      <c r="G100" s="221"/>
      <c r="H100" s="221"/>
      <c r="I100" s="221"/>
      <c r="J100" s="221"/>
      <c r="K100" s="221"/>
      <c r="L100" s="221"/>
      <c r="M100" s="221"/>
      <c r="N100" s="221"/>
      <c r="O100" s="221"/>
    </row>
    <row r="101" spans="1:15" s="216" customFormat="1" ht="20" customHeight="1" x14ac:dyDescent="0.2">
      <c r="B101" s="217"/>
      <c r="C101" s="126" t="s">
        <v>776</v>
      </c>
      <c r="D101" s="136" t="s">
        <v>541</v>
      </c>
      <c r="E101" s="217"/>
      <c r="F101" s="217"/>
      <c r="G101" s="217"/>
      <c r="H101" s="217"/>
      <c r="I101" s="217"/>
      <c r="J101" s="217"/>
      <c r="K101" s="217"/>
      <c r="L101" s="217"/>
      <c r="M101" s="217"/>
      <c r="N101" s="217"/>
      <c r="O101" s="217"/>
    </row>
    <row r="102" spans="1:15" s="216" customFormat="1" ht="20" customHeight="1" x14ac:dyDescent="0.2">
      <c r="B102" s="217"/>
      <c r="C102" s="126" t="s">
        <v>777</v>
      </c>
      <c r="D102" s="136" t="s">
        <v>541</v>
      </c>
      <c r="E102" s="223"/>
      <c r="F102" s="217"/>
      <c r="G102" s="217"/>
      <c r="H102" s="217"/>
      <c r="I102" s="217"/>
      <c r="J102" s="217"/>
      <c r="K102" s="217"/>
      <c r="L102" s="217"/>
      <c r="M102" s="217"/>
      <c r="N102" s="217"/>
      <c r="O102" s="217"/>
    </row>
    <row r="103" spans="1:15" s="216" customFormat="1" ht="20" customHeight="1" x14ac:dyDescent="0.2">
      <c r="B103" s="217"/>
      <c r="C103" s="126" t="s">
        <v>145</v>
      </c>
      <c r="D103" s="136" t="s">
        <v>541</v>
      </c>
      <c r="E103" s="217"/>
      <c r="F103" s="223"/>
      <c r="G103" s="217"/>
      <c r="H103" s="217"/>
      <c r="I103" s="217"/>
      <c r="J103" s="217"/>
      <c r="K103" s="217"/>
      <c r="L103" s="217"/>
      <c r="M103" s="217"/>
      <c r="N103" s="217"/>
      <c r="O103" s="217"/>
    </row>
    <row r="104" spans="1:15" s="216" customFormat="1" ht="20" customHeight="1" x14ac:dyDescent="0.2">
      <c r="B104" s="217"/>
      <c r="C104" s="122" t="s">
        <v>176</v>
      </c>
      <c r="D104" s="136" t="s">
        <v>541</v>
      </c>
      <c r="E104" s="217"/>
      <c r="F104" s="223"/>
      <c r="G104" s="217"/>
      <c r="H104" s="217"/>
      <c r="I104" s="217"/>
      <c r="J104" s="217"/>
      <c r="K104" s="217"/>
      <c r="L104" s="217"/>
      <c r="M104" s="217"/>
      <c r="N104" s="217"/>
      <c r="O104" s="217"/>
    </row>
    <row r="105" spans="1:15" s="216" customFormat="1" ht="20" customHeight="1" x14ac:dyDescent="0.2">
      <c r="B105" s="217"/>
      <c r="C105" s="122" t="s">
        <v>146</v>
      </c>
      <c r="D105" s="136" t="s">
        <v>541</v>
      </c>
      <c r="E105" s="217"/>
      <c r="F105" s="217"/>
      <c r="G105" s="217"/>
      <c r="H105" s="217"/>
      <c r="I105" s="217"/>
      <c r="J105" s="217"/>
      <c r="K105" s="217"/>
      <c r="L105" s="217"/>
      <c r="M105" s="217"/>
      <c r="N105" s="217"/>
      <c r="O105" s="217"/>
    </row>
    <row r="106" spans="1:15" s="216" customFormat="1" ht="20" customHeight="1" x14ac:dyDescent="0.2">
      <c r="B106" s="217"/>
      <c r="C106" s="122" t="s">
        <v>180</v>
      </c>
      <c r="D106" s="136" t="s">
        <v>541</v>
      </c>
      <c r="E106" s="217"/>
      <c r="F106" s="217"/>
      <c r="G106" s="217"/>
      <c r="H106" s="217"/>
      <c r="I106" s="217"/>
      <c r="J106" s="217"/>
      <c r="K106" s="217"/>
      <c r="L106" s="217"/>
      <c r="M106" s="217"/>
      <c r="N106" s="217"/>
      <c r="O106" s="217"/>
    </row>
    <row r="107" spans="1:15" s="216" customFormat="1" ht="20" customHeight="1" x14ac:dyDescent="0.2">
      <c r="B107" s="217"/>
      <c r="C107" s="122" t="s">
        <v>147</v>
      </c>
      <c r="D107" s="136" t="s">
        <v>541</v>
      </c>
      <c r="E107" s="217"/>
      <c r="F107" s="217"/>
      <c r="G107" s="217"/>
      <c r="H107" s="217"/>
      <c r="I107" s="217"/>
      <c r="J107" s="217"/>
      <c r="K107" s="217"/>
      <c r="L107" s="217"/>
      <c r="M107" s="217"/>
      <c r="N107" s="217"/>
      <c r="O107" s="217"/>
    </row>
    <row r="108" spans="1:15" s="216" customFormat="1" ht="20" customHeight="1" x14ac:dyDescent="0.2">
      <c r="B108" s="217"/>
      <c r="C108" s="126" t="s">
        <v>784</v>
      </c>
      <c r="D108" s="136" t="s">
        <v>541</v>
      </c>
      <c r="E108" s="217"/>
      <c r="F108" s="217"/>
      <c r="G108" s="217"/>
      <c r="H108" s="217"/>
      <c r="I108" s="217"/>
      <c r="J108" s="217"/>
      <c r="K108" s="217"/>
      <c r="L108" s="217"/>
      <c r="M108" s="217"/>
      <c r="N108" s="217"/>
      <c r="O108" s="217"/>
    </row>
    <row r="109" spans="1:15" s="216" customFormat="1" ht="20" customHeight="1" x14ac:dyDescent="0.2">
      <c r="B109" s="217"/>
      <c r="C109" s="126" t="s">
        <v>144</v>
      </c>
      <c r="D109" s="136"/>
      <c r="E109" s="217" t="s">
        <v>541</v>
      </c>
      <c r="F109" s="217"/>
      <c r="G109" s="217"/>
      <c r="H109" s="217"/>
      <c r="I109" s="217"/>
      <c r="J109" s="217"/>
      <c r="K109" s="217"/>
      <c r="L109" s="217"/>
      <c r="M109" s="217"/>
      <c r="N109" s="217"/>
      <c r="O109" s="217"/>
    </row>
    <row r="110" spans="1:15" s="216" customFormat="1" ht="20" customHeight="1" x14ac:dyDescent="0.2">
      <c r="B110" s="217"/>
      <c r="C110" s="126" t="s">
        <v>778</v>
      </c>
      <c r="D110" s="136"/>
      <c r="E110" s="217" t="s">
        <v>541</v>
      </c>
      <c r="F110" s="217"/>
      <c r="G110" s="217"/>
      <c r="H110" s="217"/>
      <c r="I110" s="217"/>
      <c r="J110" s="217"/>
      <c r="K110" s="217"/>
      <c r="L110" s="217"/>
      <c r="M110" s="217"/>
      <c r="N110" s="217"/>
      <c r="O110" s="217"/>
    </row>
    <row r="111" spans="1:15" s="216" customFormat="1" ht="20" customHeight="1" x14ac:dyDescent="0.2">
      <c r="B111" s="217"/>
      <c r="C111" s="126" t="s">
        <v>786</v>
      </c>
      <c r="D111" s="136"/>
      <c r="E111" s="217" t="s">
        <v>541</v>
      </c>
      <c r="F111" s="217"/>
      <c r="G111" s="217"/>
      <c r="H111" s="217"/>
      <c r="I111" s="217"/>
      <c r="J111" s="217"/>
      <c r="K111" s="217"/>
      <c r="L111" s="217"/>
      <c r="M111" s="217"/>
      <c r="N111" s="217"/>
      <c r="O111" s="217"/>
    </row>
    <row r="112" spans="1:15" s="216" customFormat="1" ht="20" customHeight="1" x14ac:dyDescent="0.2">
      <c r="B112" s="217"/>
      <c r="C112" s="126" t="s">
        <v>554</v>
      </c>
      <c r="D112" s="136"/>
      <c r="E112" s="217" t="s">
        <v>541</v>
      </c>
      <c r="F112" s="217"/>
      <c r="G112" s="217"/>
      <c r="H112" s="217"/>
      <c r="I112" s="217"/>
      <c r="J112" s="217"/>
      <c r="K112" s="217"/>
      <c r="L112" s="217"/>
      <c r="M112" s="217"/>
      <c r="N112" s="217"/>
      <c r="O112" s="217"/>
    </row>
    <row r="113" spans="1:15" s="216" customFormat="1" ht="20" customHeight="1" x14ac:dyDescent="0.2">
      <c r="B113" s="217"/>
      <c r="C113" s="126" t="s">
        <v>551</v>
      </c>
      <c r="D113" s="136"/>
      <c r="E113" s="217"/>
      <c r="F113" s="217" t="s">
        <v>541</v>
      </c>
      <c r="G113" s="217"/>
      <c r="H113" s="217"/>
      <c r="I113" s="217"/>
      <c r="J113" s="217"/>
      <c r="K113" s="217"/>
      <c r="L113" s="217"/>
      <c r="M113" s="217"/>
      <c r="N113" s="217"/>
      <c r="O113" s="217"/>
    </row>
    <row r="114" spans="1:15" s="216" customFormat="1" ht="20" customHeight="1" x14ac:dyDescent="0.2">
      <c r="B114" s="217"/>
      <c r="C114" s="126" t="s">
        <v>552</v>
      </c>
      <c r="D114" s="136"/>
      <c r="E114" s="217"/>
      <c r="F114" s="217" t="s">
        <v>541</v>
      </c>
      <c r="G114" s="217"/>
      <c r="H114" s="217"/>
      <c r="I114" s="217"/>
      <c r="J114" s="217"/>
      <c r="K114" s="217"/>
      <c r="L114" s="217"/>
      <c r="M114" s="217"/>
      <c r="N114" s="217"/>
      <c r="O114" s="217"/>
    </row>
    <row r="115" spans="1:15" s="216" customFormat="1" ht="20" customHeight="1" x14ac:dyDescent="0.2">
      <c r="B115" s="217"/>
      <c r="C115" s="126" t="s">
        <v>553</v>
      </c>
      <c r="D115" s="136"/>
      <c r="E115" s="217"/>
      <c r="F115" s="217" t="s">
        <v>541</v>
      </c>
      <c r="G115" s="217"/>
      <c r="H115" s="217"/>
      <c r="I115" s="217"/>
      <c r="J115" s="217"/>
      <c r="K115" s="217"/>
      <c r="L115" s="217"/>
      <c r="M115" s="217"/>
      <c r="N115" s="217"/>
      <c r="O115" s="217"/>
    </row>
    <row r="116" spans="1:15" s="216" customFormat="1" ht="20" customHeight="1" x14ac:dyDescent="0.2">
      <c r="B116" s="217"/>
      <c r="C116" s="219"/>
      <c r="D116" s="217"/>
      <c r="E116" s="217"/>
      <c r="F116" s="217"/>
      <c r="G116" s="217"/>
      <c r="H116" s="217"/>
      <c r="I116" s="217"/>
      <c r="J116" s="217"/>
      <c r="K116" s="217"/>
      <c r="L116" s="217"/>
      <c r="M116" s="217"/>
      <c r="N116" s="217"/>
      <c r="O116" s="217"/>
    </row>
    <row r="117" spans="1:15" s="216" customFormat="1" ht="20" customHeight="1" x14ac:dyDescent="0.2">
      <c r="A117" s="220" t="s">
        <v>690</v>
      </c>
      <c r="B117" s="221">
        <v>9</v>
      </c>
      <c r="C117" s="222"/>
      <c r="D117" s="221" t="s">
        <v>541</v>
      </c>
      <c r="E117" s="221" t="s">
        <v>541</v>
      </c>
      <c r="F117" s="221" t="s">
        <v>541</v>
      </c>
      <c r="G117" s="221"/>
      <c r="H117" s="221"/>
      <c r="I117" s="221"/>
      <c r="J117" s="221"/>
      <c r="K117" s="221"/>
      <c r="L117" s="221"/>
      <c r="M117" s="221"/>
      <c r="N117" s="221" t="s">
        <v>541</v>
      </c>
      <c r="O117" s="221" t="s">
        <v>541</v>
      </c>
    </row>
    <row r="118" spans="1:15" s="216" customFormat="1" ht="20" customHeight="1" x14ac:dyDescent="0.2">
      <c r="B118" s="217"/>
      <c r="C118" s="126" t="s">
        <v>566</v>
      </c>
      <c r="D118" s="137" t="s">
        <v>541</v>
      </c>
      <c r="E118" s="217"/>
      <c r="F118" s="217"/>
      <c r="G118" s="217"/>
      <c r="H118" s="217"/>
      <c r="I118" s="217"/>
      <c r="J118" s="217"/>
      <c r="K118" s="217"/>
      <c r="L118" s="217"/>
      <c r="M118" s="217"/>
      <c r="N118" s="217"/>
      <c r="O118" s="217"/>
    </row>
    <row r="119" spans="1:15" s="216" customFormat="1" ht="20" customHeight="1" x14ac:dyDescent="0.2">
      <c r="B119" s="217"/>
      <c r="C119" s="126" t="s">
        <v>784</v>
      </c>
      <c r="D119" s="137" t="s">
        <v>541</v>
      </c>
      <c r="E119" s="217"/>
      <c r="F119" s="217"/>
      <c r="G119" s="217"/>
      <c r="H119" s="217"/>
      <c r="I119" s="217"/>
      <c r="J119" s="217"/>
      <c r="K119" s="217"/>
      <c r="L119" s="217"/>
      <c r="M119" s="217"/>
      <c r="N119" s="217"/>
      <c r="O119" s="217"/>
    </row>
    <row r="120" spans="1:15" s="216" customFormat="1" ht="20" customHeight="1" x14ac:dyDescent="0.2">
      <c r="B120" s="217"/>
      <c r="C120" s="126" t="s">
        <v>560</v>
      </c>
      <c r="D120" s="137"/>
      <c r="E120" s="217" t="s">
        <v>541</v>
      </c>
      <c r="F120" s="217"/>
      <c r="G120" s="217"/>
      <c r="H120" s="217"/>
      <c r="I120" s="217"/>
      <c r="J120" s="217"/>
      <c r="K120" s="217"/>
      <c r="L120" s="217"/>
      <c r="M120" s="217"/>
      <c r="N120" s="217"/>
      <c r="O120" s="217"/>
    </row>
    <row r="121" spans="1:15" s="216" customFormat="1" ht="20" customHeight="1" x14ac:dyDescent="0.2">
      <c r="B121" s="217"/>
      <c r="C121" s="126" t="s">
        <v>568</v>
      </c>
      <c r="D121" s="137"/>
      <c r="E121" s="217" t="s">
        <v>541</v>
      </c>
      <c r="F121" s="217"/>
      <c r="G121" s="217"/>
      <c r="H121" s="217"/>
      <c r="I121" s="217"/>
      <c r="J121" s="217"/>
      <c r="K121" s="217"/>
      <c r="L121" s="217"/>
      <c r="M121" s="217"/>
      <c r="N121" s="217"/>
      <c r="O121" s="217"/>
    </row>
    <row r="122" spans="1:15" s="216" customFormat="1" ht="20" customHeight="1" x14ac:dyDescent="0.2">
      <c r="B122" s="217"/>
      <c r="C122" s="126" t="s">
        <v>567</v>
      </c>
      <c r="D122" s="137"/>
      <c r="E122" s="217"/>
      <c r="F122" s="217" t="s">
        <v>541</v>
      </c>
      <c r="G122" s="217"/>
      <c r="H122" s="217"/>
      <c r="I122" s="217"/>
      <c r="J122" s="217"/>
      <c r="K122" s="217"/>
      <c r="L122" s="217"/>
      <c r="M122" s="217"/>
      <c r="N122" s="217"/>
      <c r="O122" s="217"/>
    </row>
    <row r="123" spans="1:15" s="216" customFormat="1" ht="20" customHeight="1" x14ac:dyDescent="0.2">
      <c r="B123" s="217"/>
      <c r="C123" s="126" t="s">
        <v>893</v>
      </c>
      <c r="D123" s="137"/>
      <c r="E123" s="217"/>
      <c r="F123" s="217" t="s">
        <v>541</v>
      </c>
      <c r="G123" s="217"/>
      <c r="H123" s="217"/>
      <c r="I123" s="217"/>
      <c r="J123" s="217"/>
      <c r="K123" s="217"/>
      <c r="L123" s="217"/>
      <c r="M123" s="217"/>
      <c r="N123" s="217"/>
      <c r="O123" s="217"/>
    </row>
    <row r="124" spans="1:15" s="227" customFormat="1" ht="20" customHeight="1" x14ac:dyDescent="0.2">
      <c r="B124" s="224"/>
      <c r="C124" s="126" t="s">
        <v>794</v>
      </c>
      <c r="D124" s="137"/>
      <c r="E124" s="217"/>
      <c r="F124" s="217" t="s">
        <v>541</v>
      </c>
      <c r="G124" s="224"/>
      <c r="H124" s="224"/>
      <c r="I124" s="224"/>
      <c r="J124" s="224"/>
      <c r="K124" s="224"/>
      <c r="L124" s="224"/>
      <c r="M124" s="224"/>
      <c r="N124" s="224"/>
      <c r="O124" s="224"/>
    </row>
    <row r="125" spans="1:15" s="227" customFormat="1" ht="20" customHeight="1" x14ac:dyDescent="0.2">
      <c r="B125" s="224"/>
      <c r="C125" s="126" t="s">
        <v>569</v>
      </c>
      <c r="D125" s="137"/>
      <c r="E125" s="224"/>
      <c r="F125" s="225" t="s">
        <v>541</v>
      </c>
      <c r="G125" s="224"/>
      <c r="H125" s="224"/>
      <c r="I125" s="224"/>
      <c r="J125" s="224"/>
      <c r="K125" s="224"/>
      <c r="L125" s="224"/>
      <c r="M125" s="224"/>
      <c r="N125" s="224"/>
      <c r="O125" s="217"/>
    </row>
    <row r="126" spans="1:15" s="216" customFormat="1" ht="20" customHeight="1" x14ac:dyDescent="0.2">
      <c r="B126" s="217"/>
      <c r="C126" s="126" t="s">
        <v>571</v>
      </c>
      <c r="D126" s="137"/>
      <c r="E126" s="217"/>
      <c r="F126" s="217" t="s">
        <v>541</v>
      </c>
      <c r="G126" s="217"/>
      <c r="H126" s="217"/>
      <c r="I126" s="217"/>
      <c r="J126" s="217"/>
      <c r="K126" s="217"/>
      <c r="L126" s="217"/>
      <c r="M126" s="217"/>
      <c r="N126" s="217"/>
      <c r="O126" s="217"/>
    </row>
    <row r="127" spans="1:15" s="216" customFormat="1" ht="20" customHeight="1" x14ac:dyDescent="0.2">
      <c r="B127" s="217"/>
      <c r="C127" s="126" t="s">
        <v>797</v>
      </c>
      <c r="D127" s="137"/>
      <c r="E127" s="217"/>
      <c r="F127" s="217"/>
      <c r="G127" s="217"/>
      <c r="H127" s="217"/>
      <c r="I127" s="217"/>
      <c r="J127" s="217"/>
      <c r="K127" s="217"/>
      <c r="L127" s="217"/>
      <c r="M127" s="217"/>
      <c r="N127" s="217" t="s">
        <v>541</v>
      </c>
      <c r="O127" s="217"/>
    </row>
    <row r="128" spans="1:15" s="216" customFormat="1" ht="20" customHeight="1" x14ac:dyDescent="0.2">
      <c r="B128" s="217"/>
      <c r="C128" s="126" t="s">
        <v>570</v>
      </c>
      <c r="D128" s="137"/>
      <c r="E128" s="217"/>
      <c r="F128" s="217"/>
      <c r="G128" s="217"/>
      <c r="H128" s="217"/>
      <c r="I128" s="217"/>
      <c r="J128" s="217"/>
      <c r="K128" s="217"/>
      <c r="L128" s="217"/>
      <c r="M128" s="217"/>
      <c r="N128" s="217"/>
      <c r="O128" s="217" t="s">
        <v>541</v>
      </c>
    </row>
    <row r="129" spans="1:15" s="216" customFormat="1" ht="20" customHeight="1" x14ac:dyDescent="0.2">
      <c r="B129" s="217"/>
      <c r="C129" s="126" t="s">
        <v>95</v>
      </c>
      <c r="D129" s="137"/>
      <c r="E129" s="217"/>
      <c r="F129" s="217"/>
      <c r="G129" s="217"/>
      <c r="H129" s="217"/>
      <c r="I129" s="217"/>
      <c r="J129" s="217"/>
      <c r="K129" s="217"/>
      <c r="L129" s="217"/>
      <c r="M129" s="217"/>
      <c r="N129" s="217"/>
      <c r="O129" s="217" t="s">
        <v>541</v>
      </c>
    </row>
    <row r="130" spans="1:15" s="216" customFormat="1" ht="20" customHeight="1" x14ac:dyDescent="0.2">
      <c r="B130" s="217"/>
      <c r="C130" s="219"/>
      <c r="D130" s="217"/>
      <c r="E130" s="217"/>
      <c r="F130" s="217"/>
      <c r="G130" s="217"/>
      <c r="H130" s="217"/>
      <c r="I130" s="217"/>
      <c r="J130" s="217"/>
      <c r="K130" s="217"/>
      <c r="L130" s="217"/>
      <c r="M130" s="217"/>
      <c r="N130" s="217"/>
      <c r="O130" s="217"/>
    </row>
    <row r="131" spans="1:15" s="216" customFormat="1" ht="20" customHeight="1" x14ac:dyDescent="0.2">
      <c r="A131" s="220" t="s">
        <v>694</v>
      </c>
      <c r="B131" s="221">
        <v>9</v>
      </c>
      <c r="C131" s="222"/>
      <c r="D131" s="221"/>
      <c r="E131" s="221"/>
      <c r="F131" s="221"/>
      <c r="G131" s="221" t="s">
        <v>541</v>
      </c>
      <c r="H131" s="221"/>
      <c r="I131" s="221" t="s">
        <v>541</v>
      </c>
      <c r="J131" s="221"/>
      <c r="K131" s="221"/>
      <c r="L131" s="221"/>
      <c r="M131" s="221"/>
      <c r="N131" s="221" t="s">
        <v>541</v>
      </c>
      <c r="O131" s="221" t="s">
        <v>541</v>
      </c>
    </row>
    <row r="132" spans="1:15" s="216" customFormat="1" ht="20" customHeight="1" x14ac:dyDescent="0.2">
      <c r="B132" s="217"/>
      <c r="C132" s="124" t="s">
        <v>922</v>
      </c>
      <c r="D132" s="136"/>
      <c r="E132" s="217"/>
      <c r="F132" s="217"/>
      <c r="G132" s="217" t="s">
        <v>541</v>
      </c>
      <c r="H132" s="217"/>
      <c r="I132" s="217"/>
      <c r="J132" s="217"/>
      <c r="K132" s="217"/>
      <c r="L132" s="217"/>
      <c r="M132" s="217"/>
      <c r="N132" s="217"/>
      <c r="O132" s="217"/>
    </row>
    <row r="133" spans="1:15" s="216" customFormat="1" ht="20" customHeight="1" x14ac:dyDescent="0.2">
      <c r="B133" s="217"/>
      <c r="C133" s="126" t="s">
        <v>578</v>
      </c>
      <c r="D133" s="136"/>
      <c r="E133" s="217"/>
      <c r="F133" s="217"/>
      <c r="G133" s="217" t="s">
        <v>541</v>
      </c>
      <c r="H133" s="224"/>
      <c r="I133" s="224"/>
      <c r="J133" s="224"/>
      <c r="K133" s="217"/>
      <c r="L133" s="217"/>
      <c r="M133" s="217"/>
      <c r="N133" s="217"/>
      <c r="O133" s="217"/>
    </row>
    <row r="134" spans="1:15" s="216" customFormat="1" ht="20" customHeight="1" x14ac:dyDescent="0.2">
      <c r="B134" s="217"/>
      <c r="C134" s="124" t="s">
        <v>582</v>
      </c>
      <c r="D134" s="136"/>
      <c r="E134" s="217"/>
      <c r="F134" s="217"/>
      <c r="G134" s="217" t="s">
        <v>541</v>
      </c>
      <c r="H134" s="217"/>
      <c r="I134" s="217"/>
      <c r="J134" s="217"/>
      <c r="K134" s="217"/>
      <c r="L134" s="217"/>
      <c r="M134" s="217"/>
      <c r="N134" s="217"/>
      <c r="O134" s="217"/>
    </row>
    <row r="135" spans="1:15" s="216" customFormat="1" ht="20" customHeight="1" x14ac:dyDescent="0.2">
      <c r="B135" s="217"/>
      <c r="C135" s="124" t="s">
        <v>192</v>
      </c>
      <c r="D135" s="136"/>
      <c r="E135" s="217"/>
      <c r="F135" s="217"/>
      <c r="G135" s="217" t="s">
        <v>541</v>
      </c>
      <c r="H135" s="217"/>
      <c r="I135" s="217"/>
      <c r="J135" s="217"/>
      <c r="K135" s="217"/>
      <c r="L135" s="217"/>
      <c r="M135" s="217"/>
      <c r="N135" s="217"/>
      <c r="O135" s="217"/>
    </row>
    <row r="136" spans="1:15" s="216" customFormat="1" ht="20" customHeight="1" x14ac:dyDescent="0.2">
      <c r="B136" s="217"/>
      <c r="C136" s="126" t="s">
        <v>193</v>
      </c>
      <c r="D136" s="136"/>
      <c r="E136" s="217"/>
      <c r="F136" s="217"/>
      <c r="G136" s="217" t="s">
        <v>541</v>
      </c>
      <c r="H136" s="217"/>
      <c r="I136" s="217"/>
      <c r="J136" s="217"/>
      <c r="K136" s="217"/>
      <c r="L136" s="217"/>
      <c r="M136" s="217"/>
      <c r="N136" s="217"/>
      <c r="O136" s="217"/>
    </row>
    <row r="137" spans="1:15" s="216" customFormat="1" ht="20" customHeight="1" x14ac:dyDescent="0.2">
      <c r="B137" s="217"/>
      <c r="C137" s="124" t="s">
        <v>579</v>
      </c>
      <c r="D137" s="136"/>
      <c r="E137" s="217"/>
      <c r="F137" s="217"/>
      <c r="G137" s="217" t="s">
        <v>541</v>
      </c>
      <c r="H137" s="217"/>
      <c r="I137" s="217"/>
      <c r="J137" s="217"/>
      <c r="K137" s="217"/>
      <c r="L137" s="217"/>
      <c r="M137" s="217"/>
      <c r="N137" s="217"/>
      <c r="O137" s="217"/>
    </row>
    <row r="138" spans="1:15" s="216" customFormat="1" ht="20" customHeight="1" x14ac:dyDescent="0.2">
      <c r="B138" s="217"/>
      <c r="C138" s="126" t="s">
        <v>580</v>
      </c>
      <c r="D138" s="136"/>
      <c r="E138" s="217"/>
      <c r="F138" s="217"/>
      <c r="G138" s="217" t="s">
        <v>541</v>
      </c>
      <c r="H138" s="217"/>
      <c r="I138" s="217"/>
      <c r="J138" s="217"/>
      <c r="K138" s="217"/>
      <c r="L138" s="217"/>
      <c r="M138" s="217"/>
      <c r="N138" s="217"/>
      <c r="O138" s="217"/>
    </row>
    <row r="139" spans="1:15" s="216" customFormat="1" ht="20" customHeight="1" x14ac:dyDescent="0.2">
      <c r="B139" s="217"/>
      <c r="C139" s="126" t="s">
        <v>195</v>
      </c>
      <c r="D139" s="136"/>
      <c r="E139" s="217"/>
      <c r="F139" s="217"/>
      <c r="G139" s="217" t="s">
        <v>541</v>
      </c>
      <c r="H139" s="217"/>
      <c r="I139" s="217"/>
      <c r="J139" s="217"/>
      <c r="K139" s="217"/>
      <c r="L139" s="217"/>
      <c r="M139" s="217"/>
      <c r="N139" s="217"/>
      <c r="O139" s="217"/>
    </row>
    <row r="140" spans="1:15" s="216" customFormat="1" ht="20" customHeight="1" x14ac:dyDescent="0.2">
      <c r="B140" s="217"/>
      <c r="C140" s="122" t="s">
        <v>784</v>
      </c>
      <c r="D140" s="136"/>
      <c r="E140" s="217"/>
      <c r="F140" s="217"/>
      <c r="G140" s="217" t="s">
        <v>541</v>
      </c>
      <c r="H140" s="217"/>
      <c r="I140" s="217"/>
      <c r="J140" s="217"/>
      <c r="K140" s="217"/>
      <c r="L140" s="217"/>
      <c r="M140" s="217"/>
      <c r="N140" s="217"/>
      <c r="O140" s="217"/>
    </row>
    <row r="141" spans="1:15" s="216" customFormat="1" ht="20" customHeight="1" x14ac:dyDescent="0.2">
      <c r="B141" s="217"/>
      <c r="C141" s="126" t="s">
        <v>581</v>
      </c>
      <c r="D141" s="136"/>
      <c r="E141" s="217"/>
      <c r="F141" s="217"/>
      <c r="G141" s="217"/>
      <c r="H141" s="217"/>
      <c r="I141" s="217" t="s">
        <v>541</v>
      </c>
      <c r="J141" s="217"/>
      <c r="K141" s="217"/>
      <c r="L141" s="217"/>
      <c r="M141" s="217"/>
      <c r="N141" s="217"/>
      <c r="O141" s="217"/>
    </row>
    <row r="142" spans="1:15" s="216" customFormat="1" ht="20" customHeight="1" x14ac:dyDescent="0.2">
      <c r="B142" s="217"/>
      <c r="C142" s="126" t="s">
        <v>918</v>
      </c>
      <c r="D142" s="136"/>
      <c r="E142" s="217"/>
      <c r="F142" s="217"/>
      <c r="G142" s="217"/>
      <c r="H142" s="217"/>
      <c r="I142" s="217"/>
      <c r="J142" s="217"/>
      <c r="K142" s="217"/>
      <c r="L142" s="217"/>
      <c r="M142" s="217"/>
      <c r="N142" s="217" t="s">
        <v>541</v>
      </c>
      <c r="O142" s="217"/>
    </row>
    <row r="143" spans="1:15" s="216" customFormat="1" ht="20" customHeight="1" x14ac:dyDescent="0.2">
      <c r="B143" s="217"/>
      <c r="C143" s="122" t="s">
        <v>804</v>
      </c>
      <c r="D143" s="136"/>
      <c r="E143" s="217"/>
      <c r="F143" s="217"/>
      <c r="G143" s="217"/>
      <c r="H143" s="217"/>
      <c r="I143" s="217"/>
      <c r="J143" s="217"/>
      <c r="K143" s="217"/>
      <c r="L143" s="217"/>
      <c r="M143" s="217"/>
      <c r="N143" s="217" t="s">
        <v>541</v>
      </c>
      <c r="O143" s="217"/>
    </row>
    <row r="144" spans="1:15" s="216" customFormat="1" ht="20" customHeight="1" x14ac:dyDescent="0.2">
      <c r="B144" s="217"/>
      <c r="C144" s="124" t="s">
        <v>196</v>
      </c>
      <c r="D144" s="136"/>
      <c r="E144" s="217"/>
      <c r="F144" s="217"/>
      <c r="G144" s="217"/>
      <c r="H144" s="217"/>
      <c r="I144" s="217"/>
      <c r="J144" s="217"/>
      <c r="K144" s="217"/>
      <c r="L144" s="217"/>
      <c r="M144" s="217"/>
      <c r="N144" s="217" t="s">
        <v>541</v>
      </c>
      <c r="O144" s="217"/>
    </row>
    <row r="145" spans="1:15" s="216" customFormat="1" ht="20" customHeight="1" x14ac:dyDescent="0.2">
      <c r="B145" s="217"/>
      <c r="C145" s="124" t="s">
        <v>194</v>
      </c>
      <c r="D145" s="136"/>
      <c r="E145" s="217"/>
      <c r="F145" s="217"/>
      <c r="G145" s="217"/>
      <c r="H145" s="217"/>
      <c r="I145" s="217"/>
      <c r="J145" s="217"/>
      <c r="K145" s="217"/>
      <c r="L145" s="217"/>
      <c r="M145" s="217"/>
      <c r="N145" s="217"/>
      <c r="O145" s="217" t="s">
        <v>541</v>
      </c>
    </row>
    <row r="146" spans="1:15" s="216" customFormat="1" ht="20" customHeight="1" x14ac:dyDescent="0.2">
      <c r="B146" s="217"/>
      <c r="C146" s="219"/>
      <c r="D146" s="217"/>
      <c r="E146" s="217"/>
      <c r="F146" s="217"/>
      <c r="G146" s="217"/>
      <c r="H146" s="217"/>
      <c r="I146" s="217"/>
      <c r="J146" s="217"/>
      <c r="K146" s="217"/>
      <c r="L146" s="217"/>
      <c r="M146" s="217"/>
      <c r="N146" s="217"/>
      <c r="O146" s="217"/>
    </row>
    <row r="147" spans="1:15" s="216" customFormat="1" ht="20" customHeight="1" x14ac:dyDescent="0.2">
      <c r="A147" s="220" t="s">
        <v>727</v>
      </c>
      <c r="B147" s="221">
        <v>6</v>
      </c>
      <c r="C147" s="222"/>
      <c r="D147" s="221"/>
      <c r="E147" s="221"/>
      <c r="F147" s="221"/>
      <c r="G147" s="221"/>
      <c r="H147" s="221" t="s">
        <v>541</v>
      </c>
      <c r="I147" s="221"/>
      <c r="J147" s="221"/>
      <c r="K147" s="221" t="s">
        <v>541</v>
      </c>
      <c r="L147" s="221"/>
      <c r="M147" s="221"/>
      <c r="N147" s="221"/>
      <c r="O147" s="221"/>
    </row>
    <row r="148" spans="1:15" s="216" customFormat="1" ht="20" customHeight="1" x14ac:dyDescent="0.2">
      <c r="B148" s="217"/>
      <c r="C148" s="126" t="s">
        <v>975</v>
      </c>
      <c r="D148" s="136"/>
      <c r="E148" s="217"/>
      <c r="F148" s="217"/>
      <c r="G148" s="217"/>
      <c r="H148" s="217" t="s">
        <v>541</v>
      </c>
      <c r="I148" s="217"/>
      <c r="J148" s="217"/>
      <c r="K148" s="217"/>
      <c r="L148" s="217"/>
      <c r="M148" s="217"/>
      <c r="N148" s="217"/>
      <c r="O148" s="217"/>
    </row>
    <row r="149" spans="1:15" s="216" customFormat="1" ht="20" customHeight="1" x14ac:dyDescent="0.2">
      <c r="B149" s="217"/>
      <c r="C149" s="126" t="s">
        <v>600</v>
      </c>
      <c r="D149" s="136"/>
      <c r="E149" s="217"/>
      <c r="F149" s="217"/>
      <c r="G149" s="217"/>
      <c r="H149" s="217" t="s">
        <v>541</v>
      </c>
      <c r="I149" s="217"/>
      <c r="J149" s="217"/>
      <c r="K149" s="217"/>
      <c r="L149" s="217"/>
      <c r="M149" s="217"/>
      <c r="N149" s="217"/>
      <c r="O149" s="217"/>
    </row>
    <row r="150" spans="1:15" s="216" customFormat="1" ht="20" customHeight="1" x14ac:dyDescent="0.2">
      <c r="B150" s="217"/>
      <c r="C150" s="124" t="s">
        <v>597</v>
      </c>
      <c r="D150" s="136"/>
      <c r="E150" s="217"/>
      <c r="F150" s="217"/>
      <c r="G150" s="217"/>
      <c r="H150" s="217" t="s">
        <v>541</v>
      </c>
      <c r="I150" s="217"/>
      <c r="J150" s="217"/>
      <c r="K150" s="217"/>
      <c r="L150" s="217"/>
      <c r="M150" s="217"/>
      <c r="N150" s="217"/>
      <c r="O150" s="217"/>
    </row>
    <row r="151" spans="1:15" s="216" customFormat="1" ht="20" customHeight="1" x14ac:dyDescent="0.2">
      <c r="B151" s="217"/>
      <c r="C151" s="124" t="s">
        <v>200</v>
      </c>
      <c r="D151" s="136"/>
      <c r="E151" s="217"/>
      <c r="F151" s="217"/>
      <c r="G151" s="217"/>
      <c r="H151" s="217" t="s">
        <v>541</v>
      </c>
      <c r="I151" s="217"/>
      <c r="J151" s="217"/>
      <c r="K151" s="217"/>
      <c r="L151" s="217"/>
      <c r="M151" s="217"/>
      <c r="N151" s="217"/>
      <c r="O151" s="217"/>
    </row>
    <row r="152" spans="1:15" s="227" customFormat="1" ht="20" customHeight="1" x14ac:dyDescent="0.2">
      <c r="B152" s="224"/>
      <c r="C152" s="126" t="s">
        <v>810</v>
      </c>
      <c r="D152" s="136"/>
      <c r="E152" s="224"/>
      <c r="F152" s="224"/>
      <c r="G152" s="224"/>
      <c r="H152" s="217" t="s">
        <v>541</v>
      </c>
      <c r="I152" s="224"/>
      <c r="J152" s="224"/>
      <c r="K152" s="224"/>
      <c r="L152" s="224"/>
      <c r="M152" s="224"/>
      <c r="N152" s="224"/>
      <c r="O152" s="224"/>
    </row>
    <row r="153" spans="1:15" s="216" customFormat="1" ht="20" customHeight="1" x14ac:dyDescent="0.2">
      <c r="B153" s="217"/>
      <c r="C153" s="124" t="s">
        <v>811</v>
      </c>
      <c r="D153" s="136"/>
      <c r="E153" s="217"/>
      <c r="F153" s="217"/>
      <c r="G153" s="217"/>
      <c r="H153" s="217" t="s">
        <v>541</v>
      </c>
      <c r="I153" s="217"/>
      <c r="J153" s="217"/>
      <c r="K153" s="217"/>
      <c r="L153" s="217"/>
      <c r="M153" s="217"/>
      <c r="N153" s="217"/>
      <c r="O153" s="217"/>
    </row>
    <row r="154" spans="1:15" s="216" customFormat="1" ht="20" customHeight="1" x14ac:dyDescent="0.2">
      <c r="B154" s="217"/>
      <c r="C154" s="122" t="s">
        <v>202</v>
      </c>
      <c r="D154" s="136"/>
      <c r="E154" s="217"/>
      <c r="F154" s="217"/>
      <c r="G154" s="217"/>
      <c r="H154" s="217" t="s">
        <v>541</v>
      </c>
      <c r="I154" s="217"/>
      <c r="J154" s="217"/>
      <c r="K154" s="217"/>
      <c r="L154" s="217"/>
      <c r="M154" s="217"/>
      <c r="N154" s="217"/>
      <c r="O154" s="217"/>
    </row>
    <row r="155" spans="1:15" s="216" customFormat="1" ht="20" customHeight="1" x14ac:dyDescent="0.2">
      <c r="B155" s="217"/>
      <c r="C155" s="124" t="s">
        <v>598</v>
      </c>
      <c r="D155" s="136"/>
      <c r="E155" s="217"/>
      <c r="F155" s="217"/>
      <c r="G155" s="217"/>
      <c r="H155" s="217"/>
      <c r="I155" s="217"/>
      <c r="J155" s="217"/>
      <c r="K155" s="217" t="s">
        <v>541</v>
      </c>
      <c r="L155" s="217"/>
      <c r="M155" s="217"/>
      <c r="N155" s="217"/>
      <c r="O155" s="217"/>
    </row>
    <row r="156" spans="1:15" s="216" customFormat="1" ht="20" customHeight="1" x14ac:dyDescent="0.2">
      <c r="B156" s="217"/>
      <c r="C156" s="126" t="s">
        <v>599</v>
      </c>
      <c r="D156" s="136"/>
      <c r="E156" s="217"/>
      <c r="F156" s="217"/>
      <c r="G156" s="217"/>
      <c r="H156" s="217"/>
      <c r="I156" s="217"/>
      <c r="J156" s="217"/>
      <c r="K156" s="217" t="s">
        <v>541</v>
      </c>
      <c r="L156" s="217"/>
      <c r="M156" s="217"/>
      <c r="N156" s="217"/>
      <c r="O156" s="217"/>
    </row>
    <row r="157" spans="1:15" s="216" customFormat="1" ht="20" customHeight="1" x14ac:dyDescent="0.2">
      <c r="B157" s="217"/>
      <c r="C157" s="131" t="s">
        <v>812</v>
      </c>
      <c r="D157" s="136"/>
      <c r="E157" s="217"/>
      <c r="F157" s="217"/>
      <c r="G157" s="217"/>
      <c r="H157" s="217"/>
      <c r="I157" s="217"/>
      <c r="J157" s="217"/>
      <c r="K157" s="217" t="s">
        <v>541</v>
      </c>
      <c r="L157" s="217"/>
      <c r="M157" s="217"/>
      <c r="N157" s="217"/>
      <c r="O157" s="217"/>
    </row>
    <row r="158" spans="1:15" s="216" customFormat="1" ht="20" customHeight="1" x14ac:dyDescent="0.2">
      <c r="B158" s="217"/>
      <c r="C158" s="219"/>
      <c r="D158" s="217"/>
      <c r="E158" s="217"/>
      <c r="F158" s="217"/>
      <c r="G158" s="217"/>
      <c r="H158" s="217"/>
      <c r="I158" s="217"/>
      <c r="J158" s="217"/>
      <c r="K158" s="217"/>
      <c r="L158" s="217"/>
      <c r="M158" s="217"/>
      <c r="N158" s="217"/>
      <c r="O158" s="217"/>
    </row>
    <row r="159" spans="1:15" s="216" customFormat="1" ht="20" customHeight="1" x14ac:dyDescent="0.2">
      <c r="A159" s="220" t="s">
        <v>692</v>
      </c>
      <c r="B159" s="221">
        <v>6</v>
      </c>
      <c r="C159" s="222"/>
      <c r="D159" s="221" t="s">
        <v>541</v>
      </c>
      <c r="E159" s="221"/>
      <c r="F159" s="221"/>
      <c r="G159" s="221"/>
      <c r="H159" s="221" t="s">
        <v>541</v>
      </c>
      <c r="I159" s="221"/>
      <c r="J159" s="221"/>
      <c r="K159" s="221"/>
      <c r="L159" s="221"/>
      <c r="M159" s="221"/>
      <c r="N159" s="221" t="s">
        <v>541</v>
      </c>
      <c r="O159" s="221"/>
    </row>
    <row r="160" spans="1:15" s="216" customFormat="1" ht="20" customHeight="1" x14ac:dyDescent="0.2">
      <c r="A160" s="226"/>
      <c r="B160" s="217"/>
      <c r="C160" s="126" t="s">
        <v>1007</v>
      </c>
      <c r="D160" s="137" t="s">
        <v>541</v>
      </c>
      <c r="E160" s="217"/>
      <c r="F160" s="217"/>
      <c r="G160" s="217"/>
      <c r="H160" s="217"/>
      <c r="I160" s="217"/>
      <c r="J160" s="217"/>
      <c r="K160" s="217"/>
      <c r="L160" s="217"/>
      <c r="M160" s="217"/>
      <c r="N160" s="217"/>
      <c r="O160" s="217"/>
    </row>
    <row r="161" spans="1:15" s="216" customFormat="1" ht="20" customHeight="1" x14ac:dyDescent="0.2">
      <c r="A161" s="226"/>
      <c r="B161" s="217"/>
      <c r="C161" s="124" t="s">
        <v>1009</v>
      </c>
      <c r="D161" s="137" t="s">
        <v>541</v>
      </c>
      <c r="E161" s="217"/>
      <c r="F161" s="217"/>
      <c r="G161" s="217"/>
      <c r="H161" s="217"/>
      <c r="I161" s="217"/>
      <c r="J161" s="217"/>
      <c r="K161" s="217"/>
      <c r="L161" s="217"/>
      <c r="M161" s="217"/>
      <c r="N161" s="217"/>
      <c r="O161" s="217"/>
    </row>
    <row r="162" spans="1:15" s="216" customFormat="1" ht="20" customHeight="1" x14ac:dyDescent="0.2">
      <c r="A162" s="226"/>
      <c r="B162" s="217"/>
      <c r="C162" s="124" t="s">
        <v>1017</v>
      </c>
      <c r="D162" s="137" t="s">
        <v>541</v>
      </c>
      <c r="E162" s="217"/>
      <c r="F162" s="217"/>
      <c r="G162" s="217"/>
      <c r="H162" s="217"/>
      <c r="I162" s="217"/>
      <c r="J162" s="217"/>
      <c r="K162" s="217"/>
      <c r="L162" s="217"/>
      <c r="M162" s="217"/>
      <c r="N162" s="217"/>
      <c r="O162" s="217"/>
    </row>
    <row r="163" spans="1:15" s="216" customFormat="1" ht="20" customHeight="1" x14ac:dyDescent="0.2">
      <c r="A163" s="219"/>
      <c r="B163" s="217"/>
      <c r="C163" s="126" t="s">
        <v>601</v>
      </c>
      <c r="D163" s="137" t="s">
        <v>541</v>
      </c>
      <c r="E163" s="217"/>
      <c r="F163" s="217"/>
      <c r="G163" s="217"/>
      <c r="H163" s="217"/>
      <c r="I163" s="217"/>
      <c r="J163" s="217"/>
      <c r="K163" s="217"/>
      <c r="L163" s="217"/>
      <c r="M163" s="217"/>
      <c r="N163" s="217"/>
      <c r="O163" s="217"/>
    </row>
    <row r="164" spans="1:15" s="216" customFormat="1" ht="20" customHeight="1" x14ac:dyDescent="0.2">
      <c r="A164" s="226"/>
      <c r="B164" s="217"/>
      <c r="C164" s="126" t="s">
        <v>1018</v>
      </c>
      <c r="D164" s="137"/>
      <c r="E164" s="217"/>
      <c r="F164" s="217"/>
      <c r="G164" s="217"/>
      <c r="H164" s="217" t="s">
        <v>541</v>
      </c>
      <c r="I164" s="217"/>
      <c r="J164" s="217"/>
      <c r="K164" s="217"/>
      <c r="L164" s="217"/>
      <c r="M164" s="217"/>
      <c r="N164" s="217"/>
      <c r="O164" s="217"/>
    </row>
    <row r="165" spans="1:15" s="216" customFormat="1" ht="20" customHeight="1" x14ac:dyDescent="0.2">
      <c r="B165" s="217"/>
      <c r="C165" s="126" t="s">
        <v>1022</v>
      </c>
      <c r="D165" s="137"/>
      <c r="E165" s="217"/>
      <c r="F165" s="217"/>
      <c r="G165" s="217"/>
      <c r="H165" s="217" t="s">
        <v>541</v>
      </c>
      <c r="I165" s="217"/>
      <c r="J165" s="217"/>
      <c r="K165" s="217"/>
      <c r="L165" s="217"/>
      <c r="M165" s="217"/>
      <c r="N165" s="217"/>
      <c r="O165" s="217"/>
    </row>
    <row r="166" spans="1:15" s="216" customFormat="1" ht="20" customHeight="1" x14ac:dyDescent="0.2">
      <c r="B166" s="217"/>
      <c r="C166" s="124" t="s">
        <v>1008</v>
      </c>
      <c r="D166" s="137"/>
      <c r="E166" s="217"/>
      <c r="F166" s="217"/>
      <c r="G166" s="217"/>
      <c r="H166" s="217" t="s">
        <v>541</v>
      </c>
      <c r="I166" s="217"/>
      <c r="J166" s="217"/>
      <c r="K166" s="217"/>
      <c r="L166" s="217"/>
      <c r="M166" s="217"/>
      <c r="N166" s="217"/>
      <c r="O166" s="217"/>
    </row>
    <row r="167" spans="1:15" s="216" customFormat="1" ht="20" customHeight="1" x14ac:dyDescent="0.2">
      <c r="B167" s="217"/>
      <c r="C167" s="124" t="s">
        <v>238</v>
      </c>
      <c r="D167" s="137"/>
      <c r="E167" s="217"/>
      <c r="F167" s="217"/>
      <c r="G167" s="217"/>
      <c r="H167" s="217" t="s">
        <v>541</v>
      </c>
      <c r="I167" s="217"/>
      <c r="J167" s="217"/>
      <c r="K167" s="217"/>
      <c r="L167" s="217"/>
      <c r="M167" s="217"/>
      <c r="N167" s="217"/>
      <c r="O167" s="217"/>
    </row>
    <row r="168" spans="1:15" s="216" customFormat="1" ht="20" customHeight="1" x14ac:dyDescent="0.2">
      <c r="B168" s="217"/>
      <c r="C168" s="126" t="s">
        <v>208</v>
      </c>
      <c r="D168" s="137"/>
      <c r="E168" s="217"/>
      <c r="F168" s="217"/>
      <c r="G168" s="217"/>
      <c r="H168" s="217"/>
      <c r="I168" s="217"/>
      <c r="J168" s="217"/>
      <c r="K168" s="217"/>
      <c r="L168" s="217"/>
      <c r="M168" s="217"/>
      <c r="N168" s="217" t="s">
        <v>541</v>
      </c>
      <c r="O168" s="217"/>
    </row>
    <row r="169" spans="1:15" s="216" customFormat="1" ht="20" customHeight="1" x14ac:dyDescent="0.2">
      <c r="B169" s="217"/>
      <c r="D169" s="217"/>
      <c r="E169" s="217"/>
      <c r="F169" s="217"/>
      <c r="G169" s="217"/>
      <c r="H169" s="217"/>
      <c r="I169" s="217"/>
      <c r="J169" s="217"/>
      <c r="K169" s="217"/>
      <c r="L169" s="217"/>
      <c r="M169" s="217"/>
      <c r="N169" s="217"/>
      <c r="O169" s="217"/>
    </row>
    <row r="170" spans="1:15" s="216" customFormat="1" ht="20" customHeight="1" x14ac:dyDescent="0.2">
      <c r="A170" s="220" t="s">
        <v>661</v>
      </c>
      <c r="B170" s="221">
        <v>3</v>
      </c>
      <c r="C170" s="222"/>
      <c r="D170" s="221" t="s">
        <v>541</v>
      </c>
      <c r="E170" s="221"/>
      <c r="F170" s="221"/>
      <c r="G170" s="221"/>
      <c r="H170" s="221" t="s">
        <v>541</v>
      </c>
      <c r="I170" s="221"/>
      <c r="J170" s="221"/>
      <c r="K170" s="221"/>
      <c r="L170" s="221"/>
      <c r="M170" s="221"/>
      <c r="N170" s="221"/>
      <c r="O170" s="221"/>
    </row>
    <row r="171" spans="1:15" s="216" customFormat="1" ht="20" customHeight="1" x14ac:dyDescent="0.2">
      <c r="B171" s="217"/>
      <c r="C171" s="126" t="s">
        <v>1049</v>
      </c>
      <c r="D171" s="137" t="s">
        <v>541</v>
      </c>
      <c r="E171" s="217"/>
      <c r="F171" s="217"/>
      <c r="G171" s="217"/>
      <c r="H171" s="217"/>
      <c r="I171" s="217"/>
      <c r="J171" s="217"/>
      <c r="K171" s="217"/>
      <c r="L171" s="217"/>
      <c r="M171" s="217"/>
      <c r="N171" s="217"/>
      <c r="O171" s="217"/>
    </row>
    <row r="172" spans="1:15" s="216" customFormat="1" ht="20" customHeight="1" x14ac:dyDescent="0.2">
      <c r="B172" s="217"/>
      <c r="C172" s="126" t="s">
        <v>825</v>
      </c>
      <c r="D172" s="137" t="s">
        <v>541</v>
      </c>
      <c r="E172" s="217"/>
      <c r="F172" s="217"/>
      <c r="G172" s="217"/>
      <c r="H172" s="217"/>
      <c r="I172" s="217"/>
      <c r="J172" s="217"/>
      <c r="K172" s="217"/>
      <c r="L172" s="217"/>
      <c r="M172" s="217"/>
      <c r="N172" s="217"/>
      <c r="O172" s="217"/>
    </row>
    <row r="173" spans="1:15" s="216" customFormat="1" ht="20" customHeight="1" x14ac:dyDescent="0.2">
      <c r="B173" s="217"/>
      <c r="C173" s="126" t="s">
        <v>826</v>
      </c>
      <c r="D173" s="137" t="s">
        <v>541</v>
      </c>
      <c r="E173" s="217"/>
      <c r="F173" s="217"/>
      <c r="G173" s="217"/>
      <c r="H173" s="217"/>
      <c r="I173" s="217"/>
      <c r="J173" s="217"/>
      <c r="K173" s="217"/>
      <c r="L173" s="217"/>
      <c r="M173" s="217"/>
      <c r="N173" s="217"/>
      <c r="O173" s="217"/>
    </row>
    <row r="174" spans="1:15" s="216" customFormat="1" ht="20" customHeight="1" x14ac:dyDescent="0.2">
      <c r="B174" s="217"/>
      <c r="C174" s="126" t="s">
        <v>174</v>
      </c>
      <c r="D174" s="137"/>
      <c r="E174" s="217"/>
      <c r="F174" s="217"/>
      <c r="G174" s="217"/>
      <c r="H174" s="217" t="s">
        <v>541</v>
      </c>
      <c r="I174" s="217"/>
      <c r="J174" s="217"/>
      <c r="K174" s="217"/>
      <c r="L174" s="217"/>
      <c r="M174" s="217"/>
      <c r="N174" s="217"/>
      <c r="O174" s="217"/>
    </row>
    <row r="175" spans="1:15" s="216" customFormat="1" ht="20" customHeight="1" x14ac:dyDescent="0.2">
      <c r="B175" s="217"/>
      <c r="C175" s="126" t="s">
        <v>827</v>
      </c>
      <c r="D175" s="137"/>
      <c r="E175" s="217"/>
      <c r="F175" s="217"/>
      <c r="G175" s="217"/>
      <c r="H175" s="217" t="s">
        <v>541</v>
      </c>
      <c r="I175" s="217"/>
      <c r="J175" s="217"/>
      <c r="K175" s="217"/>
      <c r="L175" s="217"/>
      <c r="M175" s="217"/>
      <c r="N175" s="217"/>
      <c r="O175" s="217"/>
    </row>
    <row r="176" spans="1:15" s="216" customFormat="1" ht="20" customHeight="1" x14ac:dyDescent="0.2">
      <c r="B176" s="217"/>
      <c r="C176" s="126" t="s">
        <v>602</v>
      </c>
      <c r="D176" s="137"/>
      <c r="E176" s="217"/>
      <c r="F176" s="217"/>
      <c r="G176" s="217"/>
      <c r="H176" s="217" t="s">
        <v>541</v>
      </c>
      <c r="I176" s="217"/>
      <c r="J176" s="217"/>
      <c r="K176" s="217"/>
      <c r="L176" s="217"/>
      <c r="M176" s="217"/>
      <c r="N176" s="217"/>
      <c r="O176" s="217"/>
    </row>
    <row r="177" spans="1:15" s="216" customFormat="1" ht="20" customHeight="1" x14ac:dyDescent="0.2">
      <c r="B177" s="217"/>
      <c r="C177" s="126"/>
      <c r="D177" s="137"/>
      <c r="E177" s="217"/>
      <c r="F177" s="217"/>
      <c r="G177" s="217"/>
      <c r="H177" s="217"/>
      <c r="I177" s="217"/>
      <c r="J177" s="217"/>
      <c r="K177" s="217"/>
      <c r="L177" s="217"/>
      <c r="M177" s="217"/>
      <c r="N177" s="217"/>
      <c r="O177" s="217"/>
    </row>
    <row r="178" spans="1:15" s="216" customFormat="1" ht="20" customHeight="1" x14ac:dyDescent="0.2">
      <c r="A178" s="220" t="s">
        <v>728</v>
      </c>
      <c r="B178" s="221">
        <v>3</v>
      </c>
      <c r="C178" s="222"/>
      <c r="D178" s="221" t="s">
        <v>541</v>
      </c>
      <c r="E178" s="221"/>
      <c r="F178" s="221"/>
      <c r="G178" s="221"/>
      <c r="H178" s="221"/>
      <c r="I178" s="221"/>
      <c r="J178" s="221"/>
      <c r="K178" s="221"/>
      <c r="L178" s="221"/>
      <c r="M178" s="221"/>
      <c r="N178" s="221"/>
      <c r="O178" s="221"/>
    </row>
    <row r="179" spans="1:15" s="216" customFormat="1" ht="20" customHeight="1" x14ac:dyDescent="0.2">
      <c r="B179" s="217"/>
      <c r="C179" s="126" t="s">
        <v>607</v>
      </c>
      <c r="D179" s="137" t="s">
        <v>541</v>
      </c>
      <c r="E179" s="217"/>
      <c r="F179" s="217"/>
      <c r="G179" s="217"/>
      <c r="H179" s="217"/>
      <c r="I179" s="217"/>
      <c r="J179" s="217"/>
      <c r="K179" s="217"/>
      <c r="L179" s="217"/>
      <c r="M179" s="217"/>
      <c r="N179" s="217"/>
      <c r="O179" s="217"/>
    </row>
    <row r="180" spans="1:15" s="216" customFormat="1" ht="20" customHeight="1" x14ac:dyDescent="0.2">
      <c r="B180" s="217"/>
      <c r="C180" s="126" t="s">
        <v>609</v>
      </c>
      <c r="D180" s="137" t="s">
        <v>541</v>
      </c>
      <c r="E180" s="217"/>
      <c r="F180" s="217"/>
      <c r="G180" s="217"/>
      <c r="H180" s="217"/>
      <c r="I180" s="217"/>
      <c r="J180" s="217"/>
      <c r="K180" s="217"/>
      <c r="L180" s="217"/>
      <c r="M180" s="217"/>
      <c r="N180" s="217"/>
      <c r="O180" s="217"/>
    </row>
    <row r="181" spans="1:15" s="216" customFormat="1" ht="20" customHeight="1" x14ac:dyDescent="0.2">
      <c r="B181" s="217"/>
      <c r="C181" s="126" t="s">
        <v>606</v>
      </c>
      <c r="D181" s="137" t="s">
        <v>541</v>
      </c>
      <c r="E181" s="217"/>
      <c r="F181" s="217"/>
      <c r="G181" s="217"/>
      <c r="H181" s="217"/>
      <c r="I181" s="217"/>
      <c r="J181" s="217"/>
      <c r="K181" s="217"/>
      <c r="L181" s="217"/>
      <c r="M181" s="217"/>
      <c r="N181" s="217"/>
      <c r="O181" s="217"/>
    </row>
    <row r="182" spans="1:15" s="216" customFormat="1" ht="20" customHeight="1" x14ac:dyDescent="0.2">
      <c r="B182" s="217"/>
      <c r="C182" s="122" t="s">
        <v>1075</v>
      </c>
      <c r="D182" s="137" t="s">
        <v>541</v>
      </c>
      <c r="E182" s="217"/>
      <c r="F182" s="217"/>
      <c r="G182" s="217"/>
      <c r="H182" s="217"/>
      <c r="I182" s="217"/>
      <c r="J182" s="217"/>
      <c r="K182" s="217"/>
      <c r="L182" s="217"/>
      <c r="M182" s="217"/>
      <c r="N182" s="217"/>
      <c r="O182" s="217"/>
    </row>
    <row r="183" spans="1:15" s="216" customFormat="1" ht="20" customHeight="1" x14ac:dyDescent="0.2">
      <c r="B183" s="217"/>
      <c r="C183" s="126" t="s">
        <v>262</v>
      </c>
      <c r="D183" s="137" t="s">
        <v>541</v>
      </c>
      <c r="E183" s="217"/>
      <c r="F183" s="217"/>
      <c r="G183" s="217"/>
      <c r="H183" s="217"/>
      <c r="I183" s="217"/>
      <c r="J183" s="217"/>
      <c r="K183" s="217"/>
      <c r="L183" s="217"/>
      <c r="M183" s="217"/>
      <c r="N183" s="217"/>
      <c r="O183" s="217"/>
    </row>
    <row r="184" spans="1:15" s="216" customFormat="1" ht="20" customHeight="1" x14ac:dyDescent="0.2">
      <c r="B184" s="217"/>
      <c r="C184" s="126" t="s">
        <v>834</v>
      </c>
      <c r="D184" s="137" t="s">
        <v>541</v>
      </c>
      <c r="E184" s="217"/>
      <c r="F184" s="217"/>
      <c r="G184" s="217"/>
      <c r="H184" s="217"/>
      <c r="I184" s="217"/>
      <c r="J184" s="217"/>
      <c r="K184" s="217"/>
      <c r="L184" s="217"/>
      <c r="M184" s="217"/>
      <c r="N184" s="217"/>
      <c r="O184" s="217"/>
    </row>
    <row r="185" spans="1:15" s="216" customFormat="1" ht="20" customHeight="1" x14ac:dyDescent="0.2">
      <c r="B185" s="217"/>
      <c r="C185" s="126" t="s">
        <v>608</v>
      </c>
      <c r="D185" s="137" t="s">
        <v>541</v>
      </c>
      <c r="E185" s="217"/>
      <c r="F185" s="217"/>
      <c r="G185" s="217"/>
      <c r="H185" s="217"/>
      <c r="I185" s="217"/>
      <c r="J185" s="217"/>
      <c r="K185" s="217"/>
      <c r="L185" s="217"/>
      <c r="M185" s="217"/>
      <c r="N185" s="217"/>
      <c r="O185" s="217"/>
    </row>
    <row r="186" spans="1:15" s="216" customFormat="1" ht="20" customHeight="1" x14ac:dyDescent="0.2">
      <c r="B186" s="217"/>
      <c r="C186" s="126" t="s">
        <v>610</v>
      </c>
      <c r="D186" s="137" t="s">
        <v>541</v>
      </c>
      <c r="E186" s="217"/>
      <c r="F186" s="217"/>
      <c r="G186" s="217"/>
      <c r="H186" s="217"/>
      <c r="I186" s="217"/>
      <c r="J186" s="217"/>
      <c r="K186" s="217"/>
      <c r="L186" s="217"/>
      <c r="M186" s="217"/>
      <c r="N186" s="217"/>
      <c r="O186" s="217"/>
    </row>
    <row r="187" spans="1:15" s="216" customFormat="1" ht="20" customHeight="1" x14ac:dyDescent="0.2">
      <c r="B187" s="217"/>
      <c r="C187" s="126"/>
      <c r="D187" s="137"/>
      <c r="E187" s="217"/>
      <c r="F187" s="217"/>
      <c r="G187" s="217"/>
      <c r="H187" s="217"/>
      <c r="I187" s="217"/>
      <c r="J187" s="217"/>
      <c r="K187" s="217"/>
      <c r="L187" s="217"/>
      <c r="M187" s="217"/>
      <c r="N187" s="217"/>
      <c r="O187" s="217"/>
    </row>
    <row r="188" spans="1:15" s="216" customFormat="1" ht="20" customHeight="1" x14ac:dyDescent="0.2">
      <c r="A188" s="220" t="s">
        <v>695</v>
      </c>
      <c r="B188" s="221">
        <v>3</v>
      </c>
      <c r="C188" s="222"/>
      <c r="D188" s="221"/>
      <c r="E188" s="221"/>
      <c r="F188" s="221"/>
      <c r="G188" s="221"/>
      <c r="H188" s="221"/>
      <c r="I188" s="221"/>
      <c r="J188" s="221" t="s">
        <v>541</v>
      </c>
      <c r="K188" s="221"/>
      <c r="L188" s="221"/>
      <c r="M188" s="221"/>
      <c r="N188" s="221"/>
      <c r="O188" s="221"/>
    </row>
    <row r="189" spans="1:15" s="216" customFormat="1" ht="20" customHeight="1" x14ac:dyDescent="0.2">
      <c r="B189" s="217"/>
      <c r="C189" s="124" t="s">
        <v>1097</v>
      </c>
      <c r="D189" s="136"/>
      <c r="E189" s="217"/>
      <c r="F189" s="217"/>
      <c r="G189" s="217"/>
      <c r="H189" s="217"/>
      <c r="I189" s="217"/>
      <c r="J189" s="217" t="s">
        <v>541</v>
      </c>
      <c r="K189" s="217"/>
      <c r="L189" s="217"/>
      <c r="M189" s="217"/>
      <c r="N189" s="217"/>
      <c r="O189" s="217"/>
    </row>
    <row r="190" spans="1:15" s="216" customFormat="1" ht="20" customHeight="1" x14ac:dyDescent="0.2">
      <c r="B190" s="217"/>
      <c r="C190" s="124" t="s">
        <v>605</v>
      </c>
      <c r="D190" s="136"/>
      <c r="E190" s="217"/>
      <c r="F190" s="217"/>
      <c r="G190" s="217"/>
      <c r="H190" s="217"/>
      <c r="I190" s="217"/>
      <c r="J190" s="217" t="s">
        <v>541</v>
      </c>
      <c r="K190" s="217"/>
      <c r="L190" s="217"/>
      <c r="M190" s="217"/>
      <c r="N190" s="217"/>
      <c r="O190" s="217"/>
    </row>
    <row r="191" spans="1:15" s="216" customFormat="1" ht="20" customHeight="1" x14ac:dyDescent="0.2">
      <c r="B191" s="217"/>
      <c r="C191" s="124" t="s">
        <v>240</v>
      </c>
      <c r="D191" s="136"/>
      <c r="E191" s="217"/>
      <c r="F191" s="217"/>
      <c r="G191" s="217"/>
      <c r="H191" s="217"/>
      <c r="I191" s="217"/>
      <c r="J191" s="217" t="s">
        <v>541</v>
      </c>
      <c r="K191" s="217"/>
      <c r="L191" s="217"/>
      <c r="M191" s="217"/>
      <c r="N191" s="217"/>
      <c r="O191" s="217"/>
    </row>
    <row r="192" spans="1:15" s="216" customFormat="1" ht="20" customHeight="1" x14ac:dyDescent="0.2">
      <c r="B192" s="217"/>
      <c r="C192" s="124" t="s">
        <v>1102</v>
      </c>
      <c r="D192" s="136"/>
      <c r="E192" s="217"/>
      <c r="F192" s="217"/>
      <c r="G192" s="217"/>
      <c r="H192" s="217"/>
      <c r="I192" s="217"/>
      <c r="J192" s="217" t="s">
        <v>541</v>
      </c>
      <c r="K192" s="217"/>
      <c r="L192" s="217"/>
      <c r="M192" s="217"/>
      <c r="N192" s="217"/>
      <c r="O192" s="217"/>
    </row>
    <row r="193" spans="1:15" s="216" customFormat="1" ht="20" customHeight="1" x14ac:dyDescent="0.2">
      <c r="B193" s="217"/>
      <c r="C193" s="226"/>
      <c r="D193" s="217"/>
      <c r="E193" s="217"/>
      <c r="F193" s="217"/>
      <c r="G193" s="217"/>
      <c r="H193" s="217"/>
      <c r="I193" s="217"/>
      <c r="J193" s="217"/>
      <c r="K193" s="217"/>
      <c r="L193" s="217"/>
      <c r="M193" s="217"/>
      <c r="N193" s="217"/>
      <c r="O193" s="217"/>
    </row>
    <row r="194" spans="1:15" s="216" customFormat="1" ht="20" customHeight="1" x14ac:dyDescent="0.2">
      <c r="A194" s="220" t="s">
        <v>662</v>
      </c>
      <c r="B194" s="221">
        <v>3</v>
      </c>
      <c r="C194" s="222"/>
      <c r="D194" s="221"/>
      <c r="E194" s="221"/>
      <c r="F194" s="221"/>
      <c r="G194" s="221"/>
      <c r="H194" s="221"/>
      <c r="I194" s="221"/>
      <c r="J194" s="221" t="s">
        <v>541</v>
      </c>
      <c r="K194" s="221" t="s">
        <v>541</v>
      </c>
      <c r="L194" s="221" t="s">
        <v>541</v>
      </c>
      <c r="M194" s="221"/>
      <c r="N194" s="221"/>
      <c r="O194" s="221"/>
    </row>
    <row r="195" spans="1:15" s="216" customFormat="1" ht="20" customHeight="1" x14ac:dyDescent="0.2">
      <c r="B195" s="217"/>
      <c r="C195" s="124" t="s">
        <v>80</v>
      </c>
      <c r="D195" s="137"/>
      <c r="E195" s="217"/>
      <c r="F195" s="217"/>
      <c r="G195" s="217"/>
      <c r="H195" s="217"/>
      <c r="I195" s="217"/>
      <c r="J195" s="217" t="s">
        <v>541</v>
      </c>
      <c r="K195" s="217"/>
      <c r="L195" s="217"/>
      <c r="M195" s="217"/>
      <c r="N195" s="217"/>
      <c r="O195" s="217"/>
    </row>
    <row r="196" spans="1:15" s="216" customFormat="1" ht="20" customHeight="1" x14ac:dyDescent="0.2">
      <c r="B196" s="217"/>
      <c r="C196" s="126" t="s">
        <v>830</v>
      </c>
      <c r="D196" s="137"/>
      <c r="E196" s="217"/>
      <c r="F196" s="217"/>
      <c r="G196" s="217"/>
      <c r="H196" s="217"/>
      <c r="I196" s="217"/>
      <c r="J196" s="217"/>
      <c r="K196" s="217" t="s">
        <v>541</v>
      </c>
      <c r="L196" s="217"/>
      <c r="M196" s="217"/>
      <c r="N196" s="217"/>
      <c r="O196" s="217"/>
    </row>
    <row r="197" spans="1:15" s="216" customFormat="1" ht="20" customHeight="1" x14ac:dyDescent="0.2">
      <c r="B197" s="217"/>
      <c r="C197" s="124" t="s">
        <v>603</v>
      </c>
      <c r="D197" s="137"/>
      <c r="E197" s="217"/>
      <c r="F197" s="217"/>
      <c r="G197" s="217"/>
      <c r="H197" s="217"/>
      <c r="I197" s="217"/>
      <c r="J197" s="217"/>
      <c r="K197" s="217" t="s">
        <v>541</v>
      </c>
      <c r="L197" s="217"/>
      <c r="M197" s="217"/>
      <c r="N197" s="217"/>
      <c r="O197" s="217"/>
    </row>
    <row r="198" spans="1:15" s="216" customFormat="1" ht="20" customHeight="1" x14ac:dyDescent="0.2">
      <c r="B198" s="217"/>
      <c r="C198" s="124" t="s">
        <v>1112</v>
      </c>
      <c r="D198" s="137"/>
      <c r="E198" s="217"/>
      <c r="F198" s="217"/>
      <c r="G198" s="217"/>
      <c r="H198" s="217"/>
      <c r="I198" s="217"/>
      <c r="J198" s="217"/>
      <c r="K198" s="217" t="s">
        <v>541</v>
      </c>
      <c r="L198" s="217"/>
      <c r="M198" s="217"/>
      <c r="N198" s="217"/>
      <c r="O198" s="217"/>
    </row>
    <row r="199" spans="1:15" s="216" customFormat="1" ht="20" customHeight="1" x14ac:dyDescent="0.2">
      <c r="B199" s="217"/>
      <c r="C199" s="124" t="s">
        <v>546</v>
      </c>
      <c r="D199" s="137"/>
      <c r="E199" s="217"/>
      <c r="F199" s="217"/>
      <c r="G199" s="217"/>
      <c r="H199" s="217"/>
      <c r="I199" s="217"/>
      <c r="J199" s="217"/>
      <c r="K199" s="217"/>
      <c r="L199" s="217" t="s">
        <v>541</v>
      </c>
      <c r="M199" s="217"/>
      <c r="N199" s="217"/>
      <c r="O199" s="217"/>
    </row>
    <row r="200" spans="1:15" s="216" customFormat="1" ht="20" customHeight="1" x14ac:dyDescent="0.2">
      <c r="B200" s="217"/>
      <c r="D200" s="217"/>
      <c r="E200" s="217"/>
      <c r="F200" s="217"/>
      <c r="G200" s="217"/>
      <c r="H200" s="217"/>
      <c r="I200" s="217"/>
      <c r="J200" s="217"/>
      <c r="K200" s="217"/>
      <c r="L200" s="217"/>
      <c r="M200" s="217"/>
      <c r="N200" s="217"/>
      <c r="O200" s="217"/>
    </row>
    <row r="201" spans="1:15" s="216" customFormat="1" ht="20" customHeight="1" x14ac:dyDescent="0.2">
      <c r="A201" s="220" t="s">
        <v>729</v>
      </c>
      <c r="B201" s="221">
        <v>3</v>
      </c>
      <c r="C201" s="222"/>
      <c r="D201" s="221"/>
      <c r="E201" s="221"/>
      <c r="F201" s="221"/>
      <c r="G201" s="221"/>
      <c r="H201" s="221"/>
      <c r="I201" s="221"/>
      <c r="J201" s="221"/>
      <c r="K201" s="221"/>
      <c r="L201" s="221"/>
      <c r="M201" s="221"/>
      <c r="N201" s="221"/>
      <c r="O201" s="221"/>
    </row>
    <row r="202" spans="1:15" s="216" customFormat="1" ht="20" customHeight="1" x14ac:dyDescent="0.2">
      <c r="A202" s="218"/>
      <c r="B202" s="228"/>
      <c r="C202" s="219"/>
      <c r="D202" s="217"/>
      <c r="E202" s="217"/>
      <c r="F202" s="217"/>
      <c r="G202" s="217"/>
      <c r="H202" s="217"/>
      <c r="I202" s="217"/>
      <c r="J202" s="217"/>
      <c r="K202" s="217"/>
      <c r="L202" s="217"/>
      <c r="M202" s="217"/>
      <c r="N202" s="217"/>
      <c r="O202" s="217"/>
    </row>
    <row r="203" spans="1:15" s="216" customFormat="1" ht="20" customHeight="1" x14ac:dyDescent="0.2">
      <c r="A203" s="218" t="s">
        <v>666</v>
      </c>
      <c r="B203" s="217"/>
      <c r="C203" s="219"/>
      <c r="D203" s="217"/>
      <c r="E203" s="217"/>
      <c r="F203" s="217"/>
      <c r="G203" s="217"/>
      <c r="H203" s="217"/>
      <c r="I203" s="217"/>
      <c r="J203" s="217"/>
      <c r="K203" s="217"/>
      <c r="L203" s="217"/>
      <c r="M203" s="217"/>
      <c r="N203" s="217"/>
      <c r="O203" s="217"/>
    </row>
    <row r="204" spans="1:15" s="216" customFormat="1" ht="20" customHeight="1" x14ac:dyDescent="0.2">
      <c r="A204" s="220" t="s">
        <v>697</v>
      </c>
      <c r="B204" s="221">
        <v>15</v>
      </c>
      <c r="C204" s="222"/>
      <c r="D204" s="221" t="s">
        <v>541</v>
      </c>
      <c r="E204" s="221" t="s">
        <v>541</v>
      </c>
      <c r="F204" s="221" t="s">
        <v>541</v>
      </c>
      <c r="G204" s="221"/>
      <c r="H204" s="221"/>
      <c r="I204" s="221"/>
      <c r="J204" s="221"/>
      <c r="K204" s="221"/>
      <c r="L204" s="221"/>
      <c r="M204" s="221"/>
      <c r="N204" s="221"/>
      <c r="O204" s="221"/>
    </row>
    <row r="205" spans="1:15" s="216" customFormat="1" ht="20" customHeight="1" x14ac:dyDescent="0.2">
      <c r="A205" s="226"/>
      <c r="B205" s="217"/>
      <c r="C205" s="126" t="s">
        <v>775</v>
      </c>
      <c r="D205" s="136" t="s">
        <v>541</v>
      </c>
      <c r="E205" s="217"/>
      <c r="F205" s="217"/>
      <c r="G205" s="217"/>
      <c r="H205" s="217"/>
      <c r="I205" s="217"/>
      <c r="J205" s="217"/>
      <c r="K205" s="217"/>
      <c r="L205" s="217"/>
      <c r="M205" s="217"/>
      <c r="N205" s="217"/>
      <c r="O205" s="217"/>
    </row>
    <row r="206" spans="1:15" s="216" customFormat="1" ht="20" customHeight="1" x14ac:dyDescent="0.2">
      <c r="A206" s="226"/>
      <c r="B206" s="217"/>
      <c r="C206" s="126" t="s">
        <v>555</v>
      </c>
      <c r="D206" s="136" t="s">
        <v>541</v>
      </c>
      <c r="E206" s="223"/>
      <c r="F206" s="217"/>
      <c r="G206" s="217"/>
      <c r="H206" s="217"/>
      <c r="I206" s="217"/>
      <c r="J206" s="217"/>
      <c r="K206" s="217"/>
      <c r="L206" s="217"/>
      <c r="M206" s="217"/>
      <c r="N206" s="217"/>
      <c r="O206" s="217"/>
    </row>
    <row r="207" spans="1:15" s="216" customFormat="1" ht="20" customHeight="1" x14ac:dyDescent="0.2">
      <c r="A207" s="226"/>
      <c r="B207" s="217"/>
      <c r="C207" s="126" t="s">
        <v>558</v>
      </c>
      <c r="D207" s="136" t="s">
        <v>541</v>
      </c>
      <c r="E207" s="223"/>
      <c r="F207" s="223"/>
      <c r="G207" s="217"/>
      <c r="H207" s="217"/>
      <c r="I207" s="217"/>
      <c r="J207" s="217"/>
      <c r="K207" s="217"/>
      <c r="L207" s="217"/>
      <c r="M207" s="217"/>
      <c r="N207" s="217"/>
      <c r="O207" s="217"/>
    </row>
    <row r="208" spans="1:15" s="216" customFormat="1" ht="20" customHeight="1" x14ac:dyDescent="0.2">
      <c r="A208" s="226"/>
      <c r="B208" s="217"/>
      <c r="C208" s="122" t="s">
        <v>177</v>
      </c>
      <c r="D208" s="136" t="s">
        <v>541</v>
      </c>
      <c r="E208" s="223"/>
      <c r="F208" s="223"/>
      <c r="G208" s="217"/>
      <c r="H208" s="217"/>
      <c r="I208" s="217"/>
      <c r="J208" s="217"/>
      <c r="K208" s="217"/>
      <c r="L208" s="217"/>
      <c r="M208" s="217"/>
      <c r="N208" s="217"/>
      <c r="O208" s="217"/>
    </row>
    <row r="209" spans="1:15" s="216" customFormat="1" ht="20" customHeight="1" x14ac:dyDescent="0.2">
      <c r="A209" s="226"/>
      <c r="B209" s="217"/>
      <c r="C209" s="122" t="s">
        <v>178</v>
      </c>
      <c r="D209" s="136" t="s">
        <v>541</v>
      </c>
      <c r="E209" s="223"/>
      <c r="F209" s="223"/>
      <c r="G209" s="217"/>
      <c r="H209" s="217"/>
      <c r="I209" s="217"/>
      <c r="J209" s="217"/>
      <c r="K209" s="217"/>
      <c r="L209" s="217"/>
      <c r="M209" s="217"/>
      <c r="N209" s="217"/>
      <c r="O209" s="217"/>
    </row>
    <row r="210" spans="1:15" s="216" customFormat="1" ht="20" customHeight="1" x14ac:dyDescent="0.2">
      <c r="A210" s="226"/>
      <c r="B210" s="217"/>
      <c r="C210" s="122" t="s">
        <v>179</v>
      </c>
      <c r="D210" s="136" t="s">
        <v>541</v>
      </c>
      <c r="E210" s="217"/>
      <c r="F210" s="217"/>
      <c r="G210" s="217"/>
      <c r="H210" s="217"/>
      <c r="I210" s="217"/>
      <c r="J210" s="217"/>
      <c r="K210" s="217"/>
      <c r="L210" s="217"/>
      <c r="M210" s="217"/>
      <c r="N210" s="217"/>
      <c r="O210" s="217"/>
    </row>
    <row r="211" spans="1:15" s="216" customFormat="1" ht="20" customHeight="1" x14ac:dyDescent="0.2">
      <c r="A211" s="226"/>
      <c r="B211" s="217"/>
      <c r="C211" s="122" t="s">
        <v>791</v>
      </c>
      <c r="D211" s="136" t="s">
        <v>541</v>
      </c>
      <c r="E211" s="217"/>
      <c r="F211" s="217"/>
      <c r="G211" s="217"/>
      <c r="H211" s="217"/>
      <c r="I211" s="217"/>
      <c r="J211" s="217"/>
      <c r="K211" s="217"/>
      <c r="L211" s="217"/>
      <c r="M211" s="217"/>
      <c r="N211" s="217"/>
      <c r="O211" s="217"/>
    </row>
    <row r="212" spans="1:15" s="216" customFormat="1" ht="20" customHeight="1" x14ac:dyDescent="0.2">
      <c r="A212" s="226"/>
      <c r="B212" s="217"/>
      <c r="C212" s="126" t="s">
        <v>559</v>
      </c>
      <c r="D212" s="138" t="s">
        <v>541</v>
      </c>
      <c r="E212" s="217"/>
      <c r="F212" s="217"/>
      <c r="G212" s="217"/>
      <c r="H212" s="217"/>
      <c r="I212" s="217"/>
      <c r="J212" s="217"/>
      <c r="K212" s="217"/>
      <c r="L212" s="217"/>
      <c r="M212" s="217"/>
      <c r="N212" s="217"/>
      <c r="O212" s="217"/>
    </row>
    <row r="213" spans="1:15" s="216" customFormat="1" ht="20" customHeight="1" x14ac:dyDescent="0.2">
      <c r="A213" s="226"/>
      <c r="B213" s="217"/>
      <c r="C213" s="126" t="s">
        <v>782</v>
      </c>
      <c r="D213" s="136" t="s">
        <v>541</v>
      </c>
      <c r="E213" s="217"/>
      <c r="F213" s="217"/>
      <c r="G213" s="217"/>
      <c r="H213" s="217"/>
      <c r="I213" s="217"/>
      <c r="J213" s="217"/>
      <c r="K213" s="217"/>
      <c r="L213" s="217"/>
      <c r="M213" s="217"/>
      <c r="N213" s="217"/>
      <c r="O213" s="217"/>
    </row>
    <row r="214" spans="1:15" s="216" customFormat="1" ht="20" customHeight="1" x14ac:dyDescent="0.2">
      <c r="A214" s="226"/>
      <c r="B214" s="217"/>
      <c r="C214" s="126" t="s">
        <v>858</v>
      </c>
      <c r="D214" s="136"/>
      <c r="E214" s="217" t="s">
        <v>541</v>
      </c>
      <c r="F214" s="217"/>
      <c r="G214" s="217"/>
      <c r="H214" s="217"/>
      <c r="I214" s="217"/>
      <c r="J214" s="217"/>
      <c r="K214" s="217"/>
      <c r="L214" s="217"/>
      <c r="M214" s="217"/>
      <c r="N214" s="217"/>
      <c r="O214" s="217"/>
    </row>
    <row r="215" spans="1:15" s="216" customFormat="1" ht="20" customHeight="1" x14ac:dyDescent="0.2">
      <c r="A215" s="226"/>
      <c r="B215" s="217"/>
      <c r="C215" s="126" t="s">
        <v>779</v>
      </c>
      <c r="D215" s="136"/>
      <c r="E215" s="217" t="s">
        <v>541</v>
      </c>
      <c r="F215" s="217"/>
      <c r="G215" s="217"/>
      <c r="H215" s="217"/>
      <c r="I215" s="217"/>
      <c r="J215" s="217"/>
      <c r="K215" s="217"/>
      <c r="L215" s="217"/>
      <c r="M215" s="217"/>
      <c r="N215" s="217"/>
      <c r="O215" s="217"/>
    </row>
    <row r="216" spans="1:15" s="216" customFormat="1" ht="20" customHeight="1" x14ac:dyDescent="0.2">
      <c r="A216" s="226"/>
      <c r="B216" s="217"/>
      <c r="C216" s="126" t="s">
        <v>785</v>
      </c>
      <c r="D216" s="136"/>
      <c r="E216" s="217" t="s">
        <v>541</v>
      </c>
      <c r="F216" s="217"/>
      <c r="G216" s="217"/>
      <c r="H216" s="217"/>
      <c r="I216" s="217"/>
      <c r="J216" s="217"/>
      <c r="K216" s="217"/>
      <c r="L216" s="217"/>
      <c r="M216" s="217"/>
      <c r="N216" s="217"/>
      <c r="O216" s="217"/>
    </row>
    <row r="217" spans="1:15" s="216" customFormat="1" ht="20" customHeight="1" x14ac:dyDescent="0.2">
      <c r="A217" s="226"/>
      <c r="B217" s="217"/>
      <c r="C217" s="126" t="s">
        <v>554</v>
      </c>
      <c r="D217" s="136"/>
      <c r="E217" s="217" t="s">
        <v>541</v>
      </c>
      <c r="F217" s="217"/>
      <c r="G217" s="217"/>
      <c r="H217" s="217"/>
      <c r="I217" s="217"/>
      <c r="J217" s="217"/>
      <c r="K217" s="217"/>
      <c r="L217" s="217"/>
      <c r="M217" s="217"/>
      <c r="N217" s="217"/>
      <c r="O217" s="217"/>
    </row>
    <row r="218" spans="1:15" s="216" customFormat="1" ht="20" customHeight="1" x14ac:dyDescent="0.2">
      <c r="A218" s="226"/>
      <c r="B218" s="217"/>
      <c r="C218" s="126" t="s">
        <v>556</v>
      </c>
      <c r="D218" s="136"/>
      <c r="E218" s="217"/>
      <c r="F218" s="217" t="s">
        <v>541</v>
      </c>
      <c r="G218" s="217"/>
      <c r="H218" s="217"/>
      <c r="I218" s="217"/>
      <c r="J218" s="217"/>
      <c r="K218" s="217"/>
      <c r="L218" s="217"/>
      <c r="M218" s="217"/>
      <c r="N218" s="217"/>
      <c r="O218" s="217"/>
    </row>
    <row r="219" spans="1:15" s="216" customFormat="1" ht="20" customHeight="1" x14ac:dyDescent="0.2">
      <c r="A219" s="226"/>
      <c r="B219" s="217"/>
      <c r="C219" s="126" t="s">
        <v>557</v>
      </c>
      <c r="D219" s="136"/>
      <c r="E219" s="217"/>
      <c r="F219" s="217" t="s">
        <v>541</v>
      </c>
      <c r="G219" s="217"/>
      <c r="H219" s="217"/>
      <c r="I219" s="217"/>
      <c r="J219" s="217"/>
      <c r="K219" s="217"/>
      <c r="L219" s="217"/>
      <c r="M219" s="217"/>
      <c r="N219" s="217"/>
      <c r="O219" s="217"/>
    </row>
    <row r="220" spans="1:15" s="216" customFormat="1" ht="20" customHeight="1" x14ac:dyDescent="0.2">
      <c r="A220" s="226"/>
      <c r="B220" s="217"/>
      <c r="C220" s="126" t="s">
        <v>787</v>
      </c>
      <c r="D220" s="136"/>
      <c r="E220" s="217"/>
      <c r="F220" s="217" t="s">
        <v>541</v>
      </c>
      <c r="G220" s="217"/>
      <c r="H220" s="217"/>
      <c r="I220" s="217"/>
      <c r="J220" s="217"/>
      <c r="K220" s="217"/>
      <c r="L220" s="217"/>
      <c r="M220" s="217"/>
      <c r="N220" s="217"/>
      <c r="O220" s="217"/>
    </row>
    <row r="221" spans="1:15" s="216" customFormat="1" ht="20" customHeight="1" x14ac:dyDescent="0.2">
      <c r="B221" s="217"/>
      <c r="C221" s="219"/>
      <c r="D221" s="217"/>
      <c r="E221" s="217"/>
      <c r="F221" s="217"/>
      <c r="G221" s="217"/>
      <c r="H221" s="217"/>
      <c r="I221" s="217"/>
      <c r="J221" s="217"/>
      <c r="K221" s="217"/>
      <c r="L221" s="217"/>
      <c r="M221" s="217"/>
      <c r="N221" s="217"/>
      <c r="O221" s="217"/>
    </row>
    <row r="222" spans="1:15" s="216" customFormat="1" ht="20" customHeight="1" x14ac:dyDescent="0.2">
      <c r="A222" s="220" t="s">
        <v>698</v>
      </c>
      <c r="B222" s="221">
        <v>6</v>
      </c>
      <c r="C222" s="222"/>
      <c r="D222" s="221" t="s">
        <v>541</v>
      </c>
      <c r="E222" s="221" t="s">
        <v>541</v>
      </c>
      <c r="F222" s="221" t="s">
        <v>541</v>
      </c>
      <c r="G222" s="221"/>
      <c r="H222" s="221"/>
      <c r="I222" s="221"/>
      <c r="J222" s="221"/>
      <c r="K222" s="221"/>
      <c r="L222" s="221"/>
      <c r="M222" s="221"/>
      <c r="N222" s="221"/>
      <c r="O222" s="221"/>
    </row>
    <row r="223" spans="1:15" s="216" customFormat="1" ht="20" customHeight="1" x14ac:dyDescent="0.2">
      <c r="A223" s="226"/>
      <c r="B223" s="217"/>
      <c r="C223" s="126" t="s">
        <v>792</v>
      </c>
      <c r="D223" s="137" t="s">
        <v>541</v>
      </c>
      <c r="E223" s="217"/>
      <c r="F223" s="217"/>
      <c r="G223" s="217"/>
      <c r="H223" s="217"/>
      <c r="I223" s="217"/>
      <c r="J223" s="217"/>
      <c r="K223" s="217"/>
      <c r="L223" s="217"/>
      <c r="M223" s="217"/>
      <c r="N223" s="217"/>
      <c r="O223" s="217"/>
    </row>
    <row r="224" spans="1:15" s="216" customFormat="1" ht="20" customHeight="1" x14ac:dyDescent="0.2">
      <c r="A224" s="226"/>
      <c r="B224" s="217"/>
      <c r="C224" s="126" t="s">
        <v>782</v>
      </c>
      <c r="D224" s="137" t="s">
        <v>541</v>
      </c>
      <c r="E224" s="217"/>
      <c r="F224" s="217"/>
      <c r="G224" s="217"/>
      <c r="H224" s="217"/>
      <c r="I224" s="217"/>
      <c r="J224" s="217"/>
      <c r="K224" s="217"/>
      <c r="L224" s="217"/>
      <c r="M224" s="217"/>
      <c r="N224" s="217"/>
      <c r="O224" s="217"/>
    </row>
    <row r="225" spans="1:15" s="216" customFormat="1" ht="20" customHeight="1" x14ac:dyDescent="0.2">
      <c r="A225" s="226"/>
      <c r="B225" s="217"/>
      <c r="C225" s="126" t="s">
        <v>560</v>
      </c>
      <c r="D225" s="137"/>
      <c r="E225" s="217" t="s">
        <v>541</v>
      </c>
      <c r="F225" s="217"/>
      <c r="G225" s="217"/>
      <c r="H225" s="217"/>
      <c r="I225" s="217"/>
      <c r="J225" s="217"/>
      <c r="K225" s="217"/>
      <c r="L225" s="217"/>
      <c r="M225" s="217"/>
      <c r="N225" s="217"/>
      <c r="O225" s="217"/>
    </row>
    <row r="226" spans="1:15" s="216" customFormat="1" ht="20" customHeight="1" x14ac:dyDescent="0.2">
      <c r="A226" s="226"/>
      <c r="B226" s="217"/>
      <c r="C226" s="126" t="s">
        <v>568</v>
      </c>
      <c r="D226" s="137"/>
      <c r="E226" s="217" t="s">
        <v>541</v>
      </c>
      <c r="F226" s="217"/>
      <c r="G226" s="217"/>
      <c r="H226" s="217"/>
      <c r="I226" s="217"/>
      <c r="J226" s="217"/>
      <c r="K226" s="217"/>
      <c r="L226" s="217"/>
      <c r="M226" s="217"/>
      <c r="N226" s="217"/>
      <c r="O226" s="217"/>
    </row>
    <row r="227" spans="1:15" s="216" customFormat="1" ht="20" customHeight="1" x14ac:dyDescent="0.2">
      <c r="A227" s="226"/>
      <c r="B227" s="217"/>
      <c r="C227" s="126" t="s">
        <v>572</v>
      </c>
      <c r="D227" s="137"/>
      <c r="E227" s="217"/>
      <c r="F227" s="217" t="s">
        <v>541</v>
      </c>
      <c r="G227" s="217"/>
      <c r="H227" s="217"/>
      <c r="I227" s="217"/>
      <c r="J227" s="217"/>
      <c r="K227" s="217"/>
      <c r="L227" s="217"/>
      <c r="M227" s="217"/>
      <c r="N227" s="217"/>
      <c r="O227" s="217"/>
    </row>
    <row r="228" spans="1:15" s="216" customFormat="1" ht="20" customHeight="1" x14ac:dyDescent="0.2">
      <c r="A228" s="226"/>
      <c r="B228" s="217"/>
      <c r="C228" s="126" t="s">
        <v>573</v>
      </c>
      <c r="D228" s="137"/>
      <c r="E228" s="217"/>
      <c r="F228" s="217" t="s">
        <v>541</v>
      </c>
      <c r="G228" s="217"/>
      <c r="H228" s="217"/>
      <c r="I228" s="217"/>
      <c r="J228" s="217"/>
      <c r="K228" s="217"/>
      <c r="L228" s="217"/>
      <c r="M228" s="217"/>
      <c r="N228" s="217"/>
      <c r="O228" s="217"/>
    </row>
    <row r="229" spans="1:15" s="216" customFormat="1" ht="20" customHeight="1" x14ac:dyDescent="0.2">
      <c r="A229" s="229"/>
      <c r="B229" s="217"/>
      <c r="C229" s="126" t="s">
        <v>795</v>
      </c>
      <c r="D229" s="137"/>
      <c r="E229" s="217"/>
      <c r="F229" s="217" t="s">
        <v>541</v>
      </c>
      <c r="G229" s="217"/>
      <c r="H229" s="217"/>
      <c r="I229" s="217"/>
      <c r="J229" s="217"/>
      <c r="K229" s="217"/>
      <c r="L229" s="217"/>
      <c r="M229" s="217"/>
      <c r="N229" s="217"/>
      <c r="O229" s="217"/>
    </row>
    <row r="230" spans="1:15" s="216" customFormat="1" ht="20" customHeight="1" x14ac:dyDescent="0.2">
      <c r="A230" s="229"/>
      <c r="B230" s="217"/>
      <c r="C230" s="126" t="s">
        <v>574</v>
      </c>
      <c r="D230" s="137"/>
      <c r="E230" s="217"/>
      <c r="F230" s="217" t="s">
        <v>541</v>
      </c>
      <c r="G230" s="217"/>
      <c r="H230" s="217"/>
      <c r="I230" s="217"/>
      <c r="J230" s="217"/>
      <c r="K230" s="217"/>
      <c r="L230" s="217"/>
      <c r="M230" s="217"/>
      <c r="N230" s="217"/>
      <c r="O230" s="217"/>
    </row>
    <row r="231" spans="1:15" s="216" customFormat="1" ht="20" customHeight="1" x14ac:dyDescent="0.2">
      <c r="A231" s="229"/>
      <c r="B231" s="217"/>
      <c r="C231" s="126" t="s">
        <v>575</v>
      </c>
      <c r="D231" s="137"/>
      <c r="E231" s="217"/>
      <c r="F231" s="217" t="s">
        <v>541</v>
      </c>
      <c r="G231" s="217"/>
      <c r="H231" s="217"/>
      <c r="I231" s="217"/>
      <c r="J231" s="217"/>
      <c r="K231" s="217"/>
      <c r="L231" s="217"/>
      <c r="M231" s="217"/>
      <c r="N231" s="217"/>
      <c r="O231" s="217"/>
    </row>
    <row r="232" spans="1:15" s="216" customFormat="1" ht="20" customHeight="1" x14ac:dyDescent="0.2">
      <c r="B232" s="217"/>
      <c r="C232" s="219"/>
      <c r="D232" s="217"/>
      <c r="E232" s="217"/>
      <c r="F232" s="217"/>
      <c r="G232" s="217"/>
      <c r="H232" s="217"/>
      <c r="I232" s="217"/>
      <c r="J232" s="217"/>
      <c r="K232" s="217"/>
      <c r="L232" s="217"/>
      <c r="M232" s="217"/>
      <c r="N232" s="217"/>
      <c r="O232" s="217"/>
    </row>
    <row r="233" spans="1:15" s="216" customFormat="1" ht="20" customHeight="1" x14ac:dyDescent="0.2">
      <c r="A233" s="220" t="s">
        <v>699</v>
      </c>
      <c r="B233" s="221">
        <v>18</v>
      </c>
      <c r="C233" s="222"/>
      <c r="D233" s="221"/>
      <c r="E233" s="221"/>
      <c r="F233" s="221"/>
      <c r="G233" s="221" t="s">
        <v>541</v>
      </c>
      <c r="H233" s="221"/>
      <c r="I233" s="221" t="s">
        <v>541</v>
      </c>
      <c r="J233" s="221"/>
      <c r="K233" s="221"/>
      <c r="L233" s="221"/>
      <c r="M233" s="221"/>
      <c r="N233" s="221" t="s">
        <v>541</v>
      </c>
      <c r="O233" s="221" t="s">
        <v>541</v>
      </c>
    </row>
    <row r="234" spans="1:15" s="216" customFormat="1" ht="20" customHeight="1" x14ac:dyDescent="0.2">
      <c r="B234" s="217"/>
      <c r="C234" s="124" t="s">
        <v>922</v>
      </c>
      <c r="D234" s="136"/>
      <c r="E234" s="217"/>
      <c r="F234" s="217"/>
      <c r="G234" s="217" t="s">
        <v>541</v>
      </c>
      <c r="H234" s="217"/>
      <c r="I234" s="217"/>
      <c r="J234" s="217"/>
      <c r="K234" s="217"/>
      <c r="L234" s="217"/>
      <c r="M234" s="217"/>
      <c r="N234" s="217"/>
      <c r="O234" s="217"/>
    </row>
    <row r="235" spans="1:15" s="216" customFormat="1" ht="20" customHeight="1" x14ac:dyDescent="0.2">
      <c r="B235" s="217"/>
      <c r="C235" s="126" t="s">
        <v>803</v>
      </c>
      <c r="D235" s="136"/>
      <c r="E235" s="217"/>
      <c r="F235" s="217"/>
      <c r="G235" s="217" t="s">
        <v>541</v>
      </c>
      <c r="H235" s="217"/>
      <c r="I235" s="217"/>
      <c r="J235" s="217"/>
      <c r="K235" s="217"/>
      <c r="L235" s="217"/>
      <c r="M235" s="217"/>
      <c r="N235" s="217"/>
      <c r="O235" s="217"/>
    </row>
    <row r="236" spans="1:15" s="216" customFormat="1" ht="20" customHeight="1" x14ac:dyDescent="0.2">
      <c r="B236" s="217"/>
      <c r="C236" s="124" t="s">
        <v>582</v>
      </c>
      <c r="D236" s="136"/>
      <c r="E236" s="217"/>
      <c r="F236" s="217"/>
      <c r="G236" s="217" t="s">
        <v>541</v>
      </c>
      <c r="H236" s="217"/>
      <c r="I236" s="217"/>
      <c r="J236" s="217"/>
      <c r="K236" s="217"/>
      <c r="L236" s="217"/>
      <c r="M236" s="217"/>
      <c r="N236" s="217"/>
      <c r="O236" s="217"/>
    </row>
    <row r="237" spans="1:15" s="216" customFormat="1" ht="20" customHeight="1" x14ac:dyDescent="0.2">
      <c r="B237" s="217"/>
      <c r="C237" s="124" t="s">
        <v>585</v>
      </c>
      <c r="D237" s="136"/>
      <c r="E237" s="217"/>
      <c r="F237" s="217"/>
      <c r="G237" s="217" t="s">
        <v>541</v>
      </c>
      <c r="H237" s="217"/>
      <c r="I237" s="217"/>
      <c r="J237" s="217"/>
      <c r="K237" s="217"/>
      <c r="L237" s="217"/>
      <c r="M237" s="217"/>
      <c r="N237" s="217"/>
      <c r="O237" s="217"/>
    </row>
    <row r="238" spans="1:15" s="216" customFormat="1" ht="20" customHeight="1" x14ac:dyDescent="0.2">
      <c r="B238" s="217"/>
      <c r="C238" s="126" t="s">
        <v>798</v>
      </c>
      <c r="D238" s="136"/>
      <c r="E238" s="217"/>
      <c r="F238" s="217"/>
      <c r="G238" s="217" t="s">
        <v>541</v>
      </c>
      <c r="H238" s="217"/>
      <c r="I238" s="217"/>
      <c r="J238" s="217"/>
      <c r="K238" s="217"/>
      <c r="L238" s="217"/>
      <c r="M238" s="217"/>
      <c r="N238" s="217"/>
      <c r="O238" s="217"/>
    </row>
    <row r="239" spans="1:15" s="216" customFormat="1" ht="20" customHeight="1" x14ac:dyDescent="0.2">
      <c r="B239" s="217"/>
      <c r="C239" s="124" t="s">
        <v>799</v>
      </c>
      <c r="D239" s="136"/>
      <c r="E239" s="217"/>
      <c r="F239" s="217"/>
      <c r="G239" s="217" t="s">
        <v>541</v>
      </c>
      <c r="H239" s="217"/>
      <c r="I239" s="217"/>
      <c r="J239" s="217"/>
      <c r="K239" s="217"/>
      <c r="L239" s="217"/>
      <c r="M239" s="217"/>
      <c r="N239" s="217"/>
      <c r="O239" s="217"/>
    </row>
    <row r="240" spans="1:15" s="216" customFormat="1" ht="20" customHeight="1" x14ac:dyDescent="0.2">
      <c r="B240" s="217"/>
      <c r="C240" s="126" t="s">
        <v>583</v>
      </c>
      <c r="D240" s="136"/>
      <c r="E240" s="217"/>
      <c r="F240" s="217"/>
      <c r="G240" s="217" t="s">
        <v>541</v>
      </c>
      <c r="H240" s="217"/>
      <c r="I240" s="217"/>
      <c r="J240" s="217"/>
      <c r="K240" s="217"/>
      <c r="L240" s="217"/>
      <c r="M240" s="217"/>
      <c r="N240" s="217"/>
      <c r="O240" s="217"/>
    </row>
    <row r="241" spans="1:15" s="216" customFormat="1" ht="20" customHeight="1" x14ac:dyDescent="0.2">
      <c r="B241" s="217"/>
      <c r="C241" s="126" t="s">
        <v>802</v>
      </c>
      <c r="D241" s="136"/>
      <c r="E241" s="217"/>
      <c r="F241" s="217"/>
      <c r="G241" s="217" t="s">
        <v>541</v>
      </c>
      <c r="H241" s="217"/>
      <c r="I241" s="217"/>
      <c r="J241" s="217"/>
      <c r="K241" s="217"/>
      <c r="L241" s="217"/>
      <c r="M241" s="217"/>
      <c r="N241" s="217"/>
      <c r="O241" s="217"/>
    </row>
    <row r="242" spans="1:15" s="216" customFormat="1" ht="20" customHeight="1" x14ac:dyDescent="0.2">
      <c r="B242" s="217"/>
      <c r="C242" s="122" t="s">
        <v>782</v>
      </c>
      <c r="D242" s="136"/>
      <c r="E242" s="217"/>
      <c r="F242" s="217"/>
      <c r="G242" s="217" t="s">
        <v>541</v>
      </c>
      <c r="H242" s="217"/>
      <c r="I242" s="217"/>
      <c r="J242" s="217"/>
      <c r="K242" s="217"/>
      <c r="L242" s="217"/>
      <c r="M242" s="217"/>
      <c r="N242" s="217"/>
      <c r="O242" s="217"/>
    </row>
    <row r="243" spans="1:15" s="216" customFormat="1" ht="20" customHeight="1" x14ac:dyDescent="0.2">
      <c r="B243" s="217"/>
      <c r="C243" s="126" t="s">
        <v>801</v>
      </c>
      <c r="D243" s="136"/>
      <c r="E243" s="217"/>
      <c r="F243" s="217"/>
      <c r="G243" s="217" t="s">
        <v>541</v>
      </c>
      <c r="H243" s="217"/>
      <c r="I243" s="217"/>
      <c r="J243" s="217"/>
      <c r="K243" s="217"/>
      <c r="L243" s="217"/>
      <c r="M243" s="217"/>
      <c r="N243" s="217"/>
      <c r="O243" s="217"/>
    </row>
    <row r="244" spans="1:15" s="216" customFormat="1" ht="20" customHeight="1" x14ac:dyDescent="0.2">
      <c r="B244" s="217"/>
      <c r="C244" s="126" t="s">
        <v>584</v>
      </c>
      <c r="D244" s="136"/>
      <c r="E244" s="217"/>
      <c r="F244" s="217"/>
      <c r="G244" s="217"/>
      <c r="H244" s="217"/>
      <c r="I244" s="217" t="s">
        <v>541</v>
      </c>
      <c r="J244" s="217"/>
      <c r="K244" s="217"/>
      <c r="L244" s="217"/>
      <c r="M244" s="217"/>
      <c r="N244" s="217"/>
      <c r="O244" s="217"/>
    </row>
    <row r="245" spans="1:15" s="216" customFormat="1" ht="20" customHeight="1" x14ac:dyDescent="0.2">
      <c r="B245" s="217"/>
      <c r="C245" s="124" t="s">
        <v>806</v>
      </c>
      <c r="D245" s="136"/>
      <c r="E245" s="217"/>
      <c r="F245" s="217"/>
      <c r="G245" s="217"/>
      <c r="H245" s="217"/>
      <c r="I245" s="217" t="s">
        <v>541</v>
      </c>
      <c r="J245" s="217"/>
      <c r="K245" s="217"/>
      <c r="L245" s="217"/>
      <c r="M245" s="217"/>
      <c r="N245" s="217"/>
      <c r="O245" s="217"/>
    </row>
    <row r="246" spans="1:15" s="216" customFormat="1" ht="20" customHeight="1" x14ac:dyDescent="0.2">
      <c r="B246" s="217"/>
      <c r="C246" s="126" t="s">
        <v>919</v>
      </c>
      <c r="D246" s="136"/>
      <c r="E246" s="217"/>
      <c r="F246" s="217"/>
      <c r="G246" s="217"/>
      <c r="H246" s="217"/>
      <c r="I246" s="217"/>
      <c r="J246" s="217"/>
      <c r="K246" s="217"/>
      <c r="L246" s="217"/>
      <c r="M246" s="217"/>
      <c r="N246" s="217" t="s">
        <v>541</v>
      </c>
      <c r="O246" s="217"/>
    </row>
    <row r="247" spans="1:15" s="216" customFormat="1" ht="20" customHeight="1" x14ac:dyDescent="0.2">
      <c r="B247" s="217"/>
      <c r="C247" s="122" t="s">
        <v>198</v>
      </c>
      <c r="D247" s="136"/>
      <c r="E247" s="217"/>
      <c r="F247" s="217"/>
      <c r="G247" s="217"/>
      <c r="H247" s="217"/>
      <c r="I247" s="217"/>
      <c r="J247" s="217"/>
      <c r="K247" s="217"/>
      <c r="L247" s="217"/>
      <c r="M247" s="217"/>
      <c r="N247" s="217" t="s">
        <v>541</v>
      </c>
      <c r="O247" s="217"/>
    </row>
    <row r="248" spans="1:15" s="216" customFormat="1" ht="20" customHeight="1" x14ac:dyDescent="0.2">
      <c r="B248" s="217"/>
      <c r="C248" s="124" t="s">
        <v>941</v>
      </c>
      <c r="D248" s="136"/>
      <c r="E248" s="217"/>
      <c r="F248" s="217"/>
      <c r="G248" s="217"/>
      <c r="H248" s="217"/>
      <c r="I248" s="217"/>
      <c r="J248" s="217"/>
      <c r="K248" s="217"/>
      <c r="L248" s="217"/>
      <c r="M248" s="217"/>
      <c r="N248" s="217"/>
      <c r="O248" s="217" t="s">
        <v>541</v>
      </c>
    </row>
    <row r="249" spans="1:15" s="216" customFormat="1" ht="20" customHeight="1" x14ac:dyDescent="0.2">
      <c r="B249" s="217"/>
      <c r="C249" s="226"/>
      <c r="D249" s="217"/>
      <c r="E249" s="217"/>
      <c r="F249" s="217"/>
      <c r="G249" s="217"/>
      <c r="H249" s="217"/>
      <c r="I249" s="217"/>
      <c r="J249" s="217"/>
      <c r="K249" s="217"/>
      <c r="L249" s="217"/>
      <c r="M249" s="217"/>
      <c r="N249" s="217"/>
      <c r="O249" s="217"/>
    </row>
    <row r="250" spans="1:15" s="216" customFormat="1" ht="20" customHeight="1" x14ac:dyDescent="0.2">
      <c r="A250" s="222" t="s">
        <v>730</v>
      </c>
      <c r="B250" s="221">
        <v>6</v>
      </c>
      <c r="C250" s="220"/>
      <c r="D250" s="221"/>
      <c r="E250" s="221"/>
      <c r="F250" s="221"/>
      <c r="G250" s="221"/>
      <c r="H250" s="221" t="s">
        <v>541</v>
      </c>
      <c r="I250" s="221"/>
      <c r="J250" s="221"/>
      <c r="K250" s="221" t="s">
        <v>541</v>
      </c>
      <c r="L250" s="221"/>
      <c r="M250" s="221" t="s">
        <v>541</v>
      </c>
      <c r="N250" s="221" t="s">
        <v>541</v>
      </c>
      <c r="O250" s="221" t="s">
        <v>541</v>
      </c>
    </row>
    <row r="251" spans="1:15" s="216" customFormat="1" ht="20" customHeight="1" x14ac:dyDescent="0.2">
      <c r="B251" s="217"/>
      <c r="C251" s="126" t="s">
        <v>818</v>
      </c>
      <c r="D251" s="137"/>
      <c r="E251" s="217"/>
      <c r="F251" s="217"/>
      <c r="G251" s="217"/>
      <c r="H251" s="217" t="s">
        <v>541</v>
      </c>
      <c r="I251" s="217"/>
      <c r="J251" s="217"/>
      <c r="K251" s="217"/>
      <c r="L251" s="217"/>
      <c r="M251" s="217"/>
      <c r="N251" s="217"/>
      <c r="O251" s="217"/>
    </row>
    <row r="252" spans="1:15" s="216" customFormat="1" ht="20" customHeight="1" x14ac:dyDescent="0.2">
      <c r="B252" s="217"/>
      <c r="C252" s="124" t="s">
        <v>974</v>
      </c>
      <c r="D252" s="137"/>
      <c r="E252" s="217"/>
      <c r="F252" s="217"/>
      <c r="G252" s="217"/>
      <c r="H252" s="217" t="s">
        <v>541</v>
      </c>
      <c r="I252" s="217"/>
      <c r="J252" s="217"/>
      <c r="K252" s="217"/>
      <c r="L252" s="217"/>
      <c r="M252" s="217"/>
      <c r="N252" s="217"/>
      <c r="O252" s="217"/>
    </row>
    <row r="253" spans="1:15" s="216" customFormat="1" ht="20" customHeight="1" x14ac:dyDescent="0.2">
      <c r="B253" s="217"/>
      <c r="C253" s="124" t="s">
        <v>817</v>
      </c>
      <c r="D253" s="137"/>
      <c r="E253" s="217"/>
      <c r="F253" s="217"/>
      <c r="G253" s="217"/>
      <c r="H253" s="217" t="s">
        <v>541</v>
      </c>
      <c r="I253" s="217"/>
      <c r="J253" s="217"/>
      <c r="K253" s="217"/>
      <c r="L253" s="217"/>
      <c r="M253" s="217"/>
      <c r="N253" s="217"/>
      <c r="O253" s="217"/>
    </row>
    <row r="254" spans="1:15" s="216" customFormat="1" ht="20" customHeight="1" x14ac:dyDescent="0.2">
      <c r="B254" s="217"/>
      <c r="C254" s="126" t="s">
        <v>538</v>
      </c>
      <c r="D254" s="137"/>
      <c r="E254" s="217"/>
      <c r="F254" s="217"/>
      <c r="G254" s="217"/>
      <c r="H254" s="217" t="s">
        <v>541</v>
      </c>
      <c r="I254" s="217"/>
      <c r="J254" s="217"/>
      <c r="K254" s="217"/>
      <c r="L254" s="217"/>
      <c r="M254" s="217"/>
      <c r="N254" s="217"/>
      <c r="O254" s="217"/>
    </row>
    <row r="255" spans="1:15" s="216" customFormat="1" ht="20" customHeight="1" x14ac:dyDescent="0.2">
      <c r="B255" s="217"/>
      <c r="C255" s="124" t="s">
        <v>815</v>
      </c>
      <c r="D255" s="137"/>
      <c r="E255" s="217"/>
      <c r="F255" s="217"/>
      <c r="G255" s="217"/>
      <c r="H255" s="217" t="s">
        <v>541</v>
      </c>
      <c r="I255" s="217"/>
      <c r="J255" s="217"/>
      <c r="K255" s="217"/>
      <c r="L255" s="217"/>
      <c r="M255" s="217"/>
      <c r="N255" s="217"/>
      <c r="O255" s="217"/>
    </row>
    <row r="256" spans="1:15" s="216" customFormat="1" ht="20" customHeight="1" x14ac:dyDescent="0.2">
      <c r="B256" s="217"/>
      <c r="C256" s="124" t="s">
        <v>819</v>
      </c>
      <c r="D256" s="137"/>
      <c r="E256" s="217"/>
      <c r="F256" s="217"/>
      <c r="G256" s="217"/>
      <c r="H256" s="217" t="s">
        <v>541</v>
      </c>
      <c r="I256" s="217"/>
      <c r="J256" s="217"/>
      <c r="K256" s="217"/>
      <c r="L256" s="217"/>
      <c r="M256" s="217"/>
      <c r="N256" s="217"/>
      <c r="O256" s="217"/>
    </row>
    <row r="257" spans="1:15" s="216" customFormat="1" ht="20" customHeight="1" x14ac:dyDescent="0.2">
      <c r="B257" s="217"/>
      <c r="C257" s="124" t="s">
        <v>537</v>
      </c>
      <c r="D257" s="137"/>
      <c r="E257" s="217"/>
      <c r="F257" s="217"/>
      <c r="G257" s="217"/>
      <c r="H257" s="217" t="s">
        <v>541</v>
      </c>
      <c r="I257" s="217"/>
      <c r="J257" s="217"/>
      <c r="K257" s="217"/>
      <c r="L257" s="217"/>
      <c r="M257" s="217"/>
      <c r="N257" s="217"/>
      <c r="O257" s="217"/>
    </row>
    <row r="258" spans="1:15" s="216" customFormat="1" ht="20" customHeight="1" x14ac:dyDescent="0.2">
      <c r="B258" s="217"/>
      <c r="C258" s="126" t="s">
        <v>816</v>
      </c>
      <c r="D258" s="137"/>
      <c r="E258" s="217"/>
      <c r="F258" s="217"/>
      <c r="G258" s="217"/>
      <c r="H258" s="217"/>
      <c r="I258" s="217"/>
      <c r="J258" s="217"/>
      <c r="K258" s="217" t="s">
        <v>541</v>
      </c>
      <c r="L258" s="217"/>
      <c r="M258" s="217"/>
      <c r="N258" s="217"/>
      <c r="O258" s="217"/>
    </row>
    <row r="259" spans="1:15" s="216" customFormat="1" ht="20" customHeight="1" x14ac:dyDescent="0.2">
      <c r="B259" s="217"/>
      <c r="C259" s="122" t="s">
        <v>986</v>
      </c>
      <c r="D259" s="137"/>
      <c r="E259" s="217"/>
      <c r="F259" s="217"/>
      <c r="G259" s="217"/>
      <c r="H259" s="217"/>
      <c r="I259" s="217"/>
      <c r="J259" s="217"/>
      <c r="K259" s="217" t="s">
        <v>541</v>
      </c>
      <c r="L259" s="217"/>
      <c r="M259" s="217"/>
      <c r="N259" s="217"/>
      <c r="O259" s="217"/>
    </row>
    <row r="260" spans="1:15" s="216" customFormat="1" ht="20" customHeight="1" x14ac:dyDescent="0.2">
      <c r="B260" s="217"/>
      <c r="C260" s="126" t="s">
        <v>987</v>
      </c>
      <c r="D260" s="137"/>
      <c r="E260" s="217"/>
      <c r="F260" s="217"/>
      <c r="G260" s="217"/>
      <c r="H260" s="217"/>
      <c r="I260" s="217"/>
      <c r="J260" s="217"/>
      <c r="K260" s="217"/>
      <c r="L260" s="217"/>
      <c r="M260" s="217" t="s">
        <v>541</v>
      </c>
      <c r="N260" s="217"/>
      <c r="O260" s="217"/>
    </row>
    <row r="261" spans="1:15" s="216" customFormat="1" ht="20" customHeight="1" x14ac:dyDescent="0.2">
      <c r="B261" s="217"/>
      <c r="C261" s="124" t="s">
        <v>222</v>
      </c>
      <c r="D261" s="137"/>
      <c r="E261" s="217"/>
      <c r="F261" s="217"/>
      <c r="G261" s="217"/>
      <c r="H261" s="217"/>
      <c r="I261" s="217"/>
      <c r="J261" s="217"/>
      <c r="K261" s="217"/>
      <c r="L261" s="217"/>
      <c r="M261" s="217"/>
      <c r="N261" s="217" t="s">
        <v>541</v>
      </c>
      <c r="O261" s="217"/>
    </row>
    <row r="262" spans="1:15" s="216" customFormat="1" ht="20" customHeight="1" x14ac:dyDescent="0.2">
      <c r="B262" s="217"/>
      <c r="C262" s="126" t="s">
        <v>971</v>
      </c>
      <c r="D262" s="137"/>
      <c r="E262" s="217"/>
      <c r="F262" s="217"/>
      <c r="G262" s="217"/>
      <c r="H262" s="217"/>
      <c r="I262" s="217"/>
      <c r="J262" s="217"/>
      <c r="K262" s="217"/>
      <c r="L262" s="217"/>
      <c r="M262" s="217"/>
      <c r="N262" s="217" t="s">
        <v>541</v>
      </c>
      <c r="O262" s="217"/>
    </row>
    <row r="263" spans="1:15" s="216" customFormat="1" ht="20" customHeight="1" x14ac:dyDescent="0.2">
      <c r="B263" s="217"/>
      <c r="C263" s="126" t="s">
        <v>995</v>
      </c>
      <c r="D263" s="137"/>
      <c r="E263" s="217"/>
      <c r="F263" s="217"/>
      <c r="G263" s="217"/>
      <c r="H263" s="217"/>
      <c r="I263" s="217"/>
      <c r="J263" s="217"/>
      <c r="K263" s="217"/>
      <c r="L263" s="217"/>
      <c r="M263" s="217"/>
      <c r="N263" s="217"/>
      <c r="O263" s="217" t="s">
        <v>541</v>
      </c>
    </row>
    <row r="264" spans="1:15" s="216" customFormat="1" ht="20" customHeight="1" x14ac:dyDescent="0.2">
      <c r="B264" s="217"/>
      <c r="C264" s="124" t="s">
        <v>970</v>
      </c>
      <c r="D264" s="137"/>
      <c r="E264" s="217"/>
      <c r="F264" s="217"/>
      <c r="G264" s="217"/>
      <c r="H264" s="217"/>
      <c r="I264" s="217"/>
      <c r="J264" s="217"/>
      <c r="K264" s="217"/>
      <c r="L264" s="217"/>
      <c r="M264" s="217"/>
      <c r="N264" s="217"/>
      <c r="O264" s="217" t="s">
        <v>541</v>
      </c>
    </row>
    <row r="265" spans="1:15" s="216" customFormat="1" ht="20" customHeight="1" x14ac:dyDescent="0.2">
      <c r="B265" s="217"/>
      <c r="C265" s="131" t="s">
        <v>996</v>
      </c>
      <c r="D265" s="137"/>
      <c r="E265" s="217"/>
      <c r="F265" s="217"/>
      <c r="G265" s="217"/>
      <c r="H265" s="217"/>
      <c r="I265" s="217"/>
      <c r="J265" s="217"/>
      <c r="K265" s="217"/>
      <c r="L265" s="217"/>
      <c r="M265" s="217"/>
      <c r="N265" s="217"/>
      <c r="O265" s="217" t="s">
        <v>541</v>
      </c>
    </row>
    <row r="266" spans="1:15" s="216" customFormat="1" ht="20" customHeight="1" x14ac:dyDescent="0.2">
      <c r="B266" s="217"/>
      <c r="C266" s="219"/>
      <c r="D266" s="217"/>
      <c r="E266" s="217"/>
      <c r="F266" s="217"/>
      <c r="G266" s="217"/>
      <c r="H266" s="217"/>
      <c r="I266" s="217"/>
      <c r="J266" s="217"/>
      <c r="K266" s="217"/>
      <c r="L266" s="217"/>
      <c r="M266" s="217"/>
      <c r="N266" s="217"/>
      <c r="O266" s="217"/>
    </row>
    <row r="267" spans="1:15" s="216" customFormat="1" ht="20" customHeight="1" x14ac:dyDescent="0.2">
      <c r="A267" s="222" t="s">
        <v>731</v>
      </c>
      <c r="B267" s="221">
        <v>6</v>
      </c>
      <c r="C267" s="230"/>
      <c r="D267" s="221"/>
      <c r="E267" s="221"/>
      <c r="F267" s="221"/>
      <c r="G267" s="221"/>
      <c r="H267" s="221" t="s">
        <v>541</v>
      </c>
      <c r="I267" s="221" t="s">
        <v>541</v>
      </c>
      <c r="J267" s="221"/>
      <c r="K267" s="221" t="s">
        <v>541</v>
      </c>
      <c r="L267" s="221"/>
      <c r="M267" s="221" t="s">
        <v>541</v>
      </c>
      <c r="N267" s="221" t="s">
        <v>541</v>
      </c>
      <c r="O267" s="221" t="s">
        <v>541</v>
      </c>
    </row>
    <row r="268" spans="1:15" s="216" customFormat="1" ht="20" customHeight="1" x14ac:dyDescent="0.2">
      <c r="B268" s="217"/>
      <c r="C268" s="126" t="s">
        <v>82</v>
      </c>
      <c r="D268" s="137"/>
      <c r="E268" s="217"/>
      <c r="F268" s="217"/>
      <c r="G268" s="217"/>
      <c r="H268" s="217" t="s">
        <v>541</v>
      </c>
      <c r="I268" s="217"/>
      <c r="J268" s="217"/>
      <c r="K268" s="217"/>
      <c r="L268" s="217"/>
      <c r="M268" s="217"/>
      <c r="N268" s="217"/>
      <c r="O268" s="217"/>
    </row>
    <row r="269" spans="1:15" s="216" customFormat="1" ht="20" customHeight="1" x14ac:dyDescent="0.2">
      <c r="B269" s="217"/>
      <c r="C269" s="126" t="s">
        <v>820</v>
      </c>
      <c r="D269" s="137"/>
      <c r="E269" s="217"/>
      <c r="F269" s="217"/>
      <c r="G269" s="217"/>
      <c r="H269" s="217" t="s">
        <v>541</v>
      </c>
      <c r="I269" s="217"/>
      <c r="J269" s="217"/>
      <c r="K269" s="217"/>
      <c r="L269" s="217"/>
      <c r="M269" s="217"/>
      <c r="N269" s="217"/>
      <c r="O269" s="217"/>
    </row>
    <row r="270" spans="1:15" s="216" customFormat="1" ht="20" customHeight="1" x14ac:dyDescent="0.2">
      <c r="B270" s="217"/>
      <c r="C270" s="124" t="s">
        <v>817</v>
      </c>
      <c r="D270" s="137"/>
      <c r="E270" s="217"/>
      <c r="F270" s="217"/>
      <c r="G270" s="217"/>
      <c r="H270" s="217" t="s">
        <v>541</v>
      </c>
      <c r="I270" s="217"/>
      <c r="J270" s="217"/>
      <c r="K270" s="217"/>
      <c r="L270" s="217"/>
      <c r="M270" s="217"/>
      <c r="N270" s="217"/>
      <c r="O270" s="217"/>
    </row>
    <row r="271" spans="1:15" s="216" customFormat="1" ht="20" customHeight="1" x14ac:dyDescent="0.2">
      <c r="B271" s="217"/>
      <c r="C271" s="124" t="s">
        <v>197</v>
      </c>
      <c r="D271" s="137"/>
      <c r="E271" s="217"/>
      <c r="F271" s="217"/>
      <c r="G271" s="217"/>
      <c r="H271" s="217" t="s">
        <v>541</v>
      </c>
      <c r="I271" s="217"/>
      <c r="J271" s="217"/>
      <c r="K271" s="217"/>
      <c r="L271" s="217"/>
      <c r="M271" s="217"/>
      <c r="N271" s="217"/>
      <c r="O271" s="217"/>
    </row>
    <row r="272" spans="1:15" s="216" customFormat="1" ht="20" customHeight="1" x14ac:dyDescent="0.2">
      <c r="B272" s="217"/>
      <c r="C272" s="126" t="s">
        <v>543</v>
      </c>
      <c r="D272" s="137"/>
      <c r="E272" s="217"/>
      <c r="F272" s="217"/>
      <c r="G272" s="217"/>
      <c r="H272" s="217" t="s">
        <v>541</v>
      </c>
      <c r="I272" s="217"/>
      <c r="J272" s="217"/>
      <c r="K272" s="217"/>
      <c r="L272" s="217"/>
      <c r="M272" s="217"/>
      <c r="N272" s="217"/>
      <c r="O272" s="217"/>
    </row>
    <row r="273" spans="1:15" s="216" customFormat="1" ht="20" customHeight="1" x14ac:dyDescent="0.2">
      <c r="B273" s="217"/>
      <c r="C273" s="126" t="s">
        <v>538</v>
      </c>
      <c r="D273" s="137"/>
      <c r="E273" s="217"/>
      <c r="F273" s="217"/>
      <c r="G273" s="217"/>
      <c r="H273" s="217" t="s">
        <v>541</v>
      </c>
      <c r="I273" s="217"/>
      <c r="J273" s="217"/>
      <c r="K273" s="217"/>
      <c r="L273" s="217"/>
      <c r="M273" s="217"/>
      <c r="N273" s="217"/>
      <c r="O273" s="217"/>
    </row>
    <row r="274" spans="1:15" s="216" customFormat="1" ht="20" customHeight="1" x14ac:dyDescent="0.2">
      <c r="B274" s="217"/>
      <c r="C274" s="126" t="s">
        <v>205</v>
      </c>
      <c r="D274" s="137"/>
      <c r="E274" s="217"/>
      <c r="F274" s="217"/>
      <c r="G274" s="217"/>
      <c r="H274" s="217" t="s">
        <v>541</v>
      </c>
      <c r="I274" s="217"/>
      <c r="J274" s="217"/>
      <c r="K274" s="217"/>
      <c r="L274" s="217"/>
      <c r="M274" s="217"/>
      <c r="N274" s="217"/>
      <c r="O274" s="217"/>
    </row>
    <row r="275" spans="1:15" s="216" customFormat="1" ht="20" customHeight="1" x14ac:dyDescent="0.2">
      <c r="B275" s="217"/>
      <c r="C275" s="124" t="s">
        <v>815</v>
      </c>
      <c r="D275" s="137"/>
      <c r="E275" s="217"/>
      <c r="F275" s="217"/>
      <c r="G275" s="217"/>
      <c r="H275" s="217" t="s">
        <v>541</v>
      </c>
      <c r="I275" s="217"/>
      <c r="J275" s="217"/>
      <c r="K275" s="217"/>
      <c r="L275" s="217"/>
      <c r="M275" s="217"/>
      <c r="N275" s="217"/>
      <c r="O275" s="217"/>
    </row>
    <row r="276" spans="1:15" s="216" customFormat="1" ht="20" customHeight="1" x14ac:dyDescent="0.2">
      <c r="B276" s="217"/>
      <c r="C276" s="126" t="s">
        <v>203</v>
      </c>
      <c r="D276" s="137"/>
      <c r="E276" s="217"/>
      <c r="F276" s="217"/>
      <c r="G276" s="217"/>
      <c r="H276" s="217"/>
      <c r="I276" s="217" t="s">
        <v>541</v>
      </c>
      <c r="J276" s="217"/>
      <c r="K276" s="217"/>
      <c r="L276" s="217"/>
      <c r="M276" s="217"/>
      <c r="N276" s="217"/>
      <c r="O276" s="217"/>
    </row>
    <row r="277" spans="1:15" s="216" customFormat="1" ht="20" customHeight="1" x14ac:dyDescent="0.2">
      <c r="B277" s="217"/>
      <c r="C277" s="126" t="s">
        <v>204</v>
      </c>
      <c r="D277" s="137"/>
      <c r="E277" s="217"/>
      <c r="F277" s="217"/>
      <c r="G277" s="217"/>
      <c r="H277" s="217"/>
      <c r="I277" s="217"/>
      <c r="J277" s="217"/>
      <c r="K277" s="217" t="s">
        <v>541</v>
      </c>
      <c r="L277" s="217"/>
      <c r="M277" s="217"/>
      <c r="N277" s="217"/>
      <c r="O277" s="217"/>
    </row>
    <row r="278" spans="1:15" s="216" customFormat="1" ht="20" customHeight="1" x14ac:dyDescent="0.2">
      <c r="B278" s="217"/>
      <c r="C278" s="122" t="s">
        <v>986</v>
      </c>
      <c r="D278" s="137"/>
      <c r="E278" s="217"/>
      <c r="F278" s="217"/>
      <c r="G278" s="217"/>
      <c r="H278" s="217"/>
      <c r="I278" s="217"/>
      <c r="J278" s="217"/>
      <c r="K278" s="217" t="s">
        <v>541</v>
      </c>
      <c r="L278" s="217"/>
      <c r="M278" s="217"/>
      <c r="N278" s="217"/>
      <c r="O278" s="217"/>
    </row>
    <row r="279" spans="1:15" s="216" customFormat="1" ht="20" customHeight="1" x14ac:dyDescent="0.2">
      <c r="B279" s="217"/>
      <c r="C279" s="126" t="s">
        <v>206</v>
      </c>
      <c r="D279" s="137"/>
      <c r="E279" s="217"/>
      <c r="F279" s="217"/>
      <c r="G279" s="217"/>
      <c r="H279" s="217"/>
      <c r="I279" s="217"/>
      <c r="J279" s="217"/>
      <c r="K279" s="217"/>
      <c r="L279" s="217"/>
      <c r="M279" s="217" t="s">
        <v>541</v>
      </c>
      <c r="N279" s="217"/>
      <c r="O279" s="217"/>
    </row>
    <row r="280" spans="1:15" s="216" customFormat="1" ht="20" customHeight="1" x14ac:dyDescent="0.2">
      <c r="B280" s="217"/>
      <c r="C280" s="124" t="s">
        <v>542</v>
      </c>
      <c r="D280" s="137"/>
      <c r="E280" s="217"/>
      <c r="F280" s="217"/>
      <c r="G280" s="217"/>
      <c r="H280" s="217"/>
      <c r="I280" s="217"/>
      <c r="J280" s="217"/>
      <c r="K280" s="217"/>
      <c r="L280" s="217"/>
      <c r="M280" s="217"/>
      <c r="N280" s="217" t="s">
        <v>541</v>
      </c>
      <c r="O280" s="217"/>
    </row>
    <row r="281" spans="1:15" s="216" customFormat="1" ht="20" customHeight="1" x14ac:dyDescent="0.2">
      <c r="B281" s="217"/>
      <c r="C281" s="126" t="s">
        <v>821</v>
      </c>
      <c r="D281" s="137"/>
      <c r="E281" s="217"/>
      <c r="F281" s="217"/>
      <c r="G281" s="217"/>
      <c r="H281" s="217"/>
      <c r="I281" s="217"/>
      <c r="J281" s="217"/>
      <c r="K281" s="217"/>
      <c r="L281" s="217"/>
      <c r="M281" s="217"/>
      <c r="N281" s="217"/>
      <c r="O281" s="217" t="s">
        <v>541</v>
      </c>
    </row>
    <row r="282" spans="1:15" s="216" customFormat="1" ht="20" customHeight="1" x14ac:dyDescent="0.2">
      <c r="B282" s="217"/>
      <c r="C282" s="226"/>
      <c r="D282" s="217"/>
      <c r="E282" s="217"/>
      <c r="F282" s="217"/>
      <c r="G282" s="217"/>
      <c r="H282" s="217"/>
      <c r="I282" s="217"/>
      <c r="J282" s="217"/>
      <c r="K282" s="217"/>
      <c r="L282" s="217"/>
      <c r="M282" s="217"/>
      <c r="N282" s="217"/>
      <c r="O282" s="217"/>
    </row>
    <row r="283" spans="1:15" s="216" customFormat="1" ht="20" customHeight="1" x14ac:dyDescent="0.2">
      <c r="A283" s="222" t="s">
        <v>732</v>
      </c>
      <c r="B283" s="221">
        <v>6</v>
      </c>
      <c r="C283" s="222"/>
      <c r="D283" s="221"/>
      <c r="E283" s="221"/>
      <c r="F283" s="221"/>
      <c r="G283" s="221"/>
      <c r="H283" s="221"/>
      <c r="I283" s="221"/>
      <c r="J283" s="221" t="s">
        <v>541</v>
      </c>
      <c r="K283" s="221" t="s">
        <v>541</v>
      </c>
      <c r="L283" s="221" t="s">
        <v>541</v>
      </c>
      <c r="M283" s="221"/>
      <c r="N283" s="221"/>
      <c r="O283" s="221"/>
    </row>
    <row r="284" spans="1:15" s="216" customFormat="1" ht="20" customHeight="1" x14ac:dyDescent="0.2">
      <c r="B284" s="217"/>
      <c r="C284" s="127" t="s">
        <v>544</v>
      </c>
      <c r="D284" s="137">
        <v>7</v>
      </c>
      <c r="E284" s="217"/>
      <c r="F284" s="217"/>
      <c r="G284" s="217"/>
      <c r="H284" s="217"/>
      <c r="I284" s="217"/>
      <c r="J284" s="217" t="s">
        <v>541</v>
      </c>
      <c r="K284" s="217"/>
      <c r="L284" s="217"/>
      <c r="M284" s="217"/>
      <c r="N284" s="217"/>
      <c r="O284" s="217"/>
    </row>
    <row r="285" spans="1:15" s="216" customFormat="1" ht="20" customHeight="1" x14ac:dyDescent="0.2">
      <c r="B285" s="217"/>
      <c r="C285" s="126" t="s">
        <v>545</v>
      </c>
      <c r="D285" s="137">
        <v>8</v>
      </c>
      <c r="E285" s="217"/>
      <c r="F285" s="217"/>
      <c r="G285" s="217"/>
      <c r="H285" s="217"/>
      <c r="I285" s="217"/>
      <c r="J285" s="217"/>
      <c r="K285" s="217" t="s">
        <v>541</v>
      </c>
      <c r="L285" s="217"/>
      <c r="M285" s="217"/>
      <c r="N285" s="217"/>
      <c r="O285" s="217"/>
    </row>
    <row r="286" spans="1:15" s="216" customFormat="1" ht="20" customHeight="1" x14ac:dyDescent="0.2">
      <c r="B286" s="217"/>
      <c r="C286" s="128" t="s">
        <v>1136</v>
      </c>
      <c r="D286" s="137">
        <v>9</v>
      </c>
      <c r="E286" s="217"/>
      <c r="F286" s="217"/>
      <c r="G286" s="217"/>
      <c r="H286" s="217"/>
      <c r="I286" s="217"/>
      <c r="J286" s="217"/>
      <c r="K286" s="217"/>
      <c r="L286" s="217" t="s">
        <v>541</v>
      </c>
      <c r="M286" s="217"/>
      <c r="N286" s="217"/>
      <c r="O286" s="217"/>
    </row>
    <row r="287" spans="1:15" s="216" customFormat="1" ht="20" customHeight="1" x14ac:dyDescent="0.2">
      <c r="B287" s="217"/>
      <c r="C287" s="127" t="s">
        <v>547</v>
      </c>
      <c r="D287" s="137">
        <v>9</v>
      </c>
      <c r="E287" s="217"/>
      <c r="F287" s="217"/>
      <c r="G287" s="217"/>
      <c r="H287" s="217"/>
      <c r="I287" s="217"/>
      <c r="J287" s="217"/>
      <c r="K287" s="217"/>
      <c r="L287" s="217" t="s">
        <v>541</v>
      </c>
      <c r="M287" s="217"/>
      <c r="N287" s="217"/>
      <c r="O287" s="217"/>
    </row>
    <row r="288" spans="1:15" s="216" customFormat="1" ht="20" customHeight="1" x14ac:dyDescent="0.2">
      <c r="B288" s="217"/>
      <c r="C288" s="124" t="s">
        <v>546</v>
      </c>
      <c r="D288" s="137">
        <v>9</v>
      </c>
      <c r="E288" s="217"/>
      <c r="F288" s="217"/>
      <c r="G288" s="217"/>
      <c r="H288" s="217"/>
      <c r="I288" s="217"/>
      <c r="J288" s="217"/>
      <c r="K288" s="217"/>
      <c r="L288" s="217" t="s">
        <v>541</v>
      </c>
      <c r="M288" s="217"/>
      <c r="N288" s="217"/>
      <c r="O288" s="217"/>
    </row>
    <row r="289" spans="1:15" s="216" customFormat="1" ht="20" customHeight="1" x14ac:dyDescent="0.2">
      <c r="B289" s="217"/>
      <c r="C289" s="219"/>
      <c r="D289" s="217"/>
      <c r="E289" s="217"/>
      <c r="F289" s="217"/>
      <c r="G289" s="217"/>
      <c r="H289" s="217"/>
      <c r="I289" s="217"/>
      <c r="J289" s="217"/>
      <c r="K289" s="217"/>
      <c r="L289" s="217"/>
      <c r="M289" s="217"/>
      <c r="N289" s="217"/>
      <c r="O289" s="217"/>
    </row>
    <row r="290" spans="1:15" s="216" customFormat="1" ht="20" customHeight="1" x14ac:dyDescent="0.2">
      <c r="A290" s="220" t="s">
        <v>729</v>
      </c>
      <c r="B290" s="221">
        <v>3</v>
      </c>
      <c r="C290" s="222"/>
      <c r="D290" s="221"/>
      <c r="E290" s="221"/>
      <c r="F290" s="221"/>
      <c r="G290" s="221"/>
      <c r="H290" s="221"/>
      <c r="I290" s="221"/>
      <c r="J290" s="221"/>
      <c r="K290" s="221"/>
      <c r="L290" s="221"/>
      <c r="M290" s="221"/>
      <c r="N290" s="221"/>
      <c r="O290" s="221"/>
    </row>
    <row r="291" spans="1:15" s="216" customFormat="1" ht="20" customHeight="1" x14ac:dyDescent="0.2">
      <c r="B291" s="217"/>
      <c r="C291" s="219"/>
      <c r="D291" s="217"/>
      <c r="E291" s="217"/>
      <c r="F291" s="217"/>
      <c r="G291" s="217"/>
      <c r="H291" s="217"/>
      <c r="I291" s="217"/>
      <c r="J291" s="217"/>
      <c r="K291" s="217"/>
      <c r="L291" s="217"/>
      <c r="M291" s="217"/>
      <c r="N291" s="217"/>
      <c r="O291" s="217"/>
    </row>
    <row r="292" spans="1:15" s="216" customFormat="1" ht="20" customHeight="1" x14ac:dyDescent="0.2">
      <c r="A292" s="231" t="s">
        <v>733</v>
      </c>
      <c r="B292" s="217"/>
      <c r="C292" s="219"/>
      <c r="D292" s="217"/>
      <c r="E292" s="217"/>
      <c r="F292" s="217"/>
      <c r="G292" s="217"/>
      <c r="H292" s="217"/>
      <c r="I292" s="217"/>
      <c r="J292" s="217"/>
      <c r="K292" s="217"/>
      <c r="L292" s="217"/>
      <c r="M292" s="217"/>
      <c r="N292" s="217"/>
      <c r="O292" s="217"/>
    </row>
    <row r="293" spans="1:15" s="216" customFormat="1" ht="20" customHeight="1" x14ac:dyDescent="0.2">
      <c r="A293" s="220" t="s">
        <v>734</v>
      </c>
      <c r="B293" s="221">
        <v>3</v>
      </c>
      <c r="C293" s="220"/>
      <c r="D293" s="221" t="s">
        <v>541</v>
      </c>
      <c r="E293" s="221"/>
      <c r="F293" s="221"/>
      <c r="G293" s="221" t="s">
        <v>541</v>
      </c>
      <c r="H293" s="221"/>
      <c r="I293" s="221"/>
      <c r="J293" s="221"/>
      <c r="K293" s="221" t="s">
        <v>541</v>
      </c>
      <c r="L293" s="221"/>
      <c r="M293" s="221" t="s">
        <v>541</v>
      </c>
      <c r="N293" s="221" t="s">
        <v>541</v>
      </c>
      <c r="O293" s="221"/>
    </row>
    <row r="294" spans="1:15" s="216" customFormat="1" ht="20" customHeight="1" x14ac:dyDescent="0.2">
      <c r="B294" s="217"/>
      <c r="C294" s="126" t="s">
        <v>256</v>
      </c>
      <c r="D294" s="137" t="s">
        <v>541</v>
      </c>
      <c r="E294" s="217"/>
      <c r="F294" s="217"/>
      <c r="G294" s="217"/>
      <c r="H294" s="217"/>
      <c r="I294" s="217"/>
      <c r="J294" s="217"/>
      <c r="K294" s="217"/>
      <c r="L294" s="217"/>
      <c r="M294" s="217"/>
      <c r="N294" s="217"/>
      <c r="O294" s="217"/>
    </row>
    <row r="295" spans="1:15" s="216" customFormat="1" ht="20" customHeight="1" x14ac:dyDescent="0.2">
      <c r="C295" s="126" t="s">
        <v>254</v>
      </c>
      <c r="D295" s="137"/>
      <c r="E295" s="217"/>
      <c r="F295" s="217"/>
      <c r="G295" s="217" t="s">
        <v>541</v>
      </c>
      <c r="H295" s="217"/>
      <c r="I295" s="217"/>
      <c r="J295" s="217"/>
      <c r="K295" s="217"/>
      <c r="L295" s="217"/>
      <c r="M295" s="217"/>
      <c r="N295" s="217"/>
      <c r="O295" s="217"/>
    </row>
    <row r="296" spans="1:15" s="216" customFormat="1" ht="20" customHeight="1" x14ac:dyDescent="0.2">
      <c r="B296" s="217"/>
      <c r="C296" s="126" t="s">
        <v>252</v>
      </c>
      <c r="D296" s="137"/>
      <c r="E296" s="217"/>
      <c r="F296" s="217"/>
      <c r="G296" s="217" t="s">
        <v>541</v>
      </c>
      <c r="H296" s="217"/>
      <c r="I296" s="217"/>
      <c r="J296" s="217"/>
      <c r="K296" s="217"/>
      <c r="L296" s="217"/>
      <c r="M296" s="217"/>
      <c r="N296" s="217"/>
      <c r="O296" s="217"/>
    </row>
    <row r="297" spans="1:15" s="216" customFormat="1" ht="20" customHeight="1" x14ac:dyDescent="0.2">
      <c r="B297" s="217"/>
      <c r="C297" s="126" t="s">
        <v>255</v>
      </c>
      <c r="D297" s="137"/>
      <c r="E297" s="217"/>
      <c r="F297" s="217"/>
      <c r="G297" s="217" t="s">
        <v>541</v>
      </c>
      <c r="H297" s="217"/>
      <c r="I297" s="217"/>
      <c r="J297" s="217"/>
      <c r="K297" s="217"/>
      <c r="L297" s="217"/>
      <c r="M297" s="217"/>
      <c r="N297" s="217"/>
      <c r="O297" s="217"/>
    </row>
    <row r="298" spans="1:15" s="216" customFormat="1" ht="20" customHeight="1" x14ac:dyDescent="0.2">
      <c r="B298" s="217"/>
      <c r="C298" s="126" t="s">
        <v>116</v>
      </c>
      <c r="D298" s="137"/>
      <c r="E298" s="217"/>
      <c r="F298" s="217"/>
      <c r="G298" s="217"/>
      <c r="H298" s="217"/>
      <c r="I298" s="217"/>
      <c r="J298" s="217"/>
      <c r="K298" s="217" t="s">
        <v>541</v>
      </c>
      <c r="L298" s="217"/>
      <c r="M298" s="217"/>
      <c r="N298" s="217"/>
      <c r="O298" s="217"/>
    </row>
    <row r="299" spans="1:15" s="216" customFormat="1" ht="20" customHeight="1" x14ac:dyDescent="0.2">
      <c r="B299" s="217"/>
      <c r="C299" s="124" t="s">
        <v>257</v>
      </c>
      <c r="D299" s="137"/>
      <c r="E299" s="217"/>
      <c r="F299" s="217"/>
      <c r="G299" s="217"/>
      <c r="H299" s="217"/>
      <c r="I299" s="217"/>
      <c r="J299" s="217"/>
      <c r="K299" s="217"/>
      <c r="L299" s="217"/>
      <c r="M299" s="217" t="s">
        <v>541</v>
      </c>
      <c r="N299" s="217"/>
      <c r="O299" s="217"/>
    </row>
    <row r="300" spans="1:15" s="216" customFormat="1" ht="20" customHeight="1" x14ac:dyDescent="0.2">
      <c r="B300" s="217"/>
      <c r="C300" s="124" t="s">
        <v>835</v>
      </c>
      <c r="D300" s="137"/>
      <c r="E300" s="217"/>
      <c r="F300" s="217"/>
      <c r="G300" s="217"/>
      <c r="H300" s="217"/>
      <c r="I300" s="217"/>
      <c r="J300" s="217"/>
      <c r="K300" s="217"/>
      <c r="L300" s="217"/>
      <c r="M300" s="217"/>
      <c r="N300" s="217" t="s">
        <v>541</v>
      </c>
      <c r="O300" s="217"/>
    </row>
    <row r="301" spans="1:15" s="216" customFormat="1" ht="20" customHeight="1" x14ac:dyDescent="0.2">
      <c r="B301" s="217"/>
      <c r="C301" s="124" t="s">
        <v>1130</v>
      </c>
      <c r="D301" s="137"/>
      <c r="E301" s="217"/>
      <c r="F301" s="217"/>
      <c r="G301" s="217"/>
      <c r="H301" s="217"/>
      <c r="I301" s="217"/>
      <c r="J301" s="217"/>
      <c r="K301" s="217"/>
      <c r="L301" s="217"/>
      <c r="M301" s="217"/>
      <c r="N301" s="217" t="s">
        <v>541</v>
      </c>
      <c r="O301" s="217"/>
    </row>
    <row r="302" spans="1:15" s="216" customFormat="1" ht="20" customHeight="1" x14ac:dyDescent="0.2">
      <c r="B302" s="217"/>
      <c r="C302" s="219"/>
      <c r="D302" s="217"/>
      <c r="E302" s="217"/>
      <c r="F302" s="217"/>
      <c r="G302" s="217"/>
      <c r="H302" s="217"/>
      <c r="I302" s="217"/>
      <c r="J302" s="217"/>
      <c r="K302" s="217"/>
      <c r="L302" s="217"/>
      <c r="M302" s="217"/>
      <c r="N302" s="217"/>
      <c r="O302" s="217"/>
    </row>
    <row r="303" spans="1:15" s="216" customFormat="1" ht="20" customHeight="1" x14ac:dyDescent="0.2">
      <c r="A303" s="220" t="s">
        <v>261</v>
      </c>
      <c r="B303" s="221">
        <v>3</v>
      </c>
      <c r="C303" s="222"/>
      <c r="D303" s="221" t="s">
        <v>541</v>
      </c>
      <c r="E303" s="221"/>
      <c r="F303" s="221"/>
      <c r="G303" s="221"/>
      <c r="H303" s="221" t="s">
        <v>541</v>
      </c>
      <c r="I303" s="221"/>
      <c r="J303" s="221"/>
      <c r="K303" s="221" t="s">
        <v>541</v>
      </c>
      <c r="L303" s="221"/>
      <c r="M303" s="221" t="s">
        <v>541</v>
      </c>
      <c r="N303" s="221" t="s">
        <v>541</v>
      </c>
      <c r="O303" s="221"/>
    </row>
    <row r="304" spans="1:15" s="216" customFormat="1" ht="20" customHeight="1" x14ac:dyDescent="0.2">
      <c r="B304" s="217"/>
      <c r="C304" s="126" t="s">
        <v>1126</v>
      </c>
      <c r="D304" s="137" t="s">
        <v>541</v>
      </c>
      <c r="E304" s="217"/>
      <c r="F304" s="217"/>
      <c r="G304" s="217"/>
      <c r="H304" s="217"/>
      <c r="I304" s="217"/>
      <c r="J304" s="217"/>
      <c r="K304" s="217"/>
      <c r="L304" s="217"/>
      <c r="M304" s="217"/>
      <c r="N304" s="217"/>
      <c r="O304" s="217"/>
    </row>
    <row r="305" spans="1:15" s="216" customFormat="1" ht="20" customHeight="1" x14ac:dyDescent="0.2">
      <c r="B305" s="217"/>
      <c r="C305" s="126" t="s">
        <v>1128</v>
      </c>
      <c r="D305" s="137"/>
      <c r="E305" s="217"/>
      <c r="F305" s="217"/>
      <c r="G305" s="217"/>
      <c r="H305" s="217" t="s">
        <v>541</v>
      </c>
      <c r="I305" s="217"/>
      <c r="J305" s="217"/>
      <c r="K305" s="217"/>
      <c r="L305" s="217"/>
      <c r="M305" s="217"/>
      <c r="N305" s="217"/>
      <c r="O305" s="217"/>
    </row>
    <row r="306" spans="1:15" s="216" customFormat="1" ht="20" customHeight="1" x14ac:dyDescent="0.2">
      <c r="B306" s="217"/>
      <c r="C306" s="126" t="s">
        <v>259</v>
      </c>
      <c r="D306" s="137"/>
      <c r="E306" s="217"/>
      <c r="F306" s="217"/>
      <c r="G306" s="217"/>
      <c r="H306" s="217" t="s">
        <v>541</v>
      </c>
      <c r="I306" s="217"/>
      <c r="J306" s="217"/>
      <c r="K306" s="217"/>
      <c r="L306" s="217"/>
      <c r="M306" s="217"/>
      <c r="N306" s="217"/>
      <c r="O306" s="217"/>
    </row>
    <row r="307" spans="1:15" s="216" customFormat="1" ht="20" customHeight="1" x14ac:dyDescent="0.2">
      <c r="B307" s="217"/>
      <c r="C307" s="126" t="s">
        <v>1127</v>
      </c>
      <c r="D307" s="137"/>
      <c r="E307" s="217"/>
      <c r="F307" s="217"/>
      <c r="G307" s="217"/>
      <c r="H307" s="217" t="s">
        <v>541</v>
      </c>
      <c r="I307" s="217"/>
      <c r="J307" s="217"/>
      <c r="K307" s="217"/>
      <c r="L307" s="217"/>
      <c r="M307" s="217"/>
      <c r="N307" s="217"/>
      <c r="O307" s="217"/>
    </row>
    <row r="308" spans="1:15" s="216" customFormat="1" ht="20" customHeight="1" x14ac:dyDescent="0.2">
      <c r="B308" s="217"/>
      <c r="C308" s="126" t="s">
        <v>116</v>
      </c>
      <c r="D308" s="137"/>
      <c r="E308" s="217"/>
      <c r="F308" s="217"/>
      <c r="G308" s="217"/>
      <c r="H308" s="217"/>
      <c r="I308" s="217"/>
      <c r="J308" s="217"/>
      <c r="K308" s="217" t="s">
        <v>541</v>
      </c>
      <c r="L308" s="217"/>
      <c r="M308" s="217"/>
      <c r="N308" s="217"/>
      <c r="O308" s="217"/>
    </row>
    <row r="309" spans="1:15" s="216" customFormat="1" ht="20" customHeight="1" x14ac:dyDescent="0.2">
      <c r="B309" s="217"/>
      <c r="C309" s="124" t="s">
        <v>260</v>
      </c>
      <c r="D309" s="137"/>
      <c r="E309" s="217"/>
      <c r="F309" s="217"/>
      <c r="G309" s="217"/>
      <c r="H309" s="217"/>
      <c r="I309" s="217"/>
      <c r="J309" s="217"/>
      <c r="K309" s="217"/>
      <c r="L309" s="217"/>
      <c r="M309" s="217" t="s">
        <v>541</v>
      </c>
      <c r="N309" s="217"/>
      <c r="O309" s="217"/>
    </row>
    <row r="310" spans="1:15" s="216" customFormat="1" ht="20" customHeight="1" x14ac:dyDescent="0.2">
      <c r="B310" s="217"/>
      <c r="C310" s="124" t="s">
        <v>1129</v>
      </c>
      <c r="D310" s="137"/>
      <c r="E310" s="217"/>
      <c r="F310" s="217"/>
      <c r="G310" s="217"/>
      <c r="H310" s="217"/>
      <c r="I310" s="217"/>
      <c r="J310" s="217"/>
      <c r="K310" s="217"/>
      <c r="L310" s="217"/>
      <c r="M310" s="217"/>
      <c r="N310" s="217" t="s">
        <v>541</v>
      </c>
      <c r="O310" s="217"/>
    </row>
    <row r="311" spans="1:15" s="216" customFormat="1" ht="20" customHeight="1" x14ac:dyDescent="0.2">
      <c r="B311" s="217"/>
      <c r="C311" s="124" t="s">
        <v>1130</v>
      </c>
      <c r="D311" s="137"/>
      <c r="E311" s="217"/>
      <c r="F311" s="217"/>
      <c r="G311" s="217"/>
      <c r="H311" s="217"/>
      <c r="I311" s="217"/>
      <c r="J311" s="217"/>
      <c r="K311" s="217"/>
      <c r="L311" s="217"/>
      <c r="M311" s="217"/>
      <c r="N311" s="217" t="s">
        <v>541</v>
      </c>
      <c r="O311" s="217"/>
    </row>
    <row r="312" spans="1:15" s="216" customFormat="1" ht="20" customHeight="1" x14ac:dyDescent="0.2">
      <c r="B312" s="217"/>
      <c r="C312" s="219"/>
      <c r="D312" s="217"/>
      <c r="E312" s="217"/>
      <c r="F312" s="217"/>
      <c r="G312" s="217"/>
      <c r="H312" s="217"/>
      <c r="I312" s="217"/>
      <c r="J312" s="217"/>
      <c r="K312" s="217"/>
      <c r="L312" s="217"/>
      <c r="M312" s="217"/>
      <c r="N312" s="217"/>
      <c r="O312" s="217"/>
    </row>
    <row r="313" spans="1:15" s="216" customFormat="1" ht="20" customHeight="1" x14ac:dyDescent="0.2">
      <c r="A313" s="216" t="s">
        <v>735</v>
      </c>
      <c r="B313" s="217">
        <v>3</v>
      </c>
      <c r="C313" s="219"/>
      <c r="D313" s="217"/>
      <c r="E313" s="217"/>
      <c r="F313" s="217"/>
      <c r="G313" s="217"/>
      <c r="H313" s="217"/>
      <c r="I313" s="217"/>
      <c r="J313" s="217"/>
      <c r="K313" s="217"/>
      <c r="L313" s="217"/>
      <c r="M313" s="217"/>
      <c r="N313" s="217"/>
      <c r="O313" s="217"/>
    </row>
    <row r="314" spans="1:15" s="216" customFormat="1" ht="20" customHeight="1" x14ac:dyDescent="0.2">
      <c r="A314" s="216" t="s">
        <v>736</v>
      </c>
      <c r="B314" s="217">
        <v>3</v>
      </c>
      <c r="C314" s="219"/>
      <c r="D314" s="217"/>
      <c r="E314" s="217"/>
      <c r="F314" s="217"/>
      <c r="G314" s="217"/>
      <c r="H314" s="217"/>
      <c r="I314" s="217"/>
      <c r="J314" s="217"/>
      <c r="K314" s="217"/>
      <c r="L314" s="217"/>
      <c r="M314" s="217"/>
      <c r="N314" s="217"/>
      <c r="O314" s="217"/>
    </row>
    <row r="315" spans="1:15" s="216" customFormat="1" ht="20" customHeight="1" x14ac:dyDescent="0.2">
      <c r="A315" s="216" t="s">
        <v>737</v>
      </c>
      <c r="B315" s="217">
        <v>3</v>
      </c>
      <c r="C315" s="219"/>
      <c r="D315" s="217"/>
      <c r="E315" s="217"/>
      <c r="F315" s="217"/>
      <c r="G315" s="217"/>
      <c r="H315" s="217"/>
      <c r="I315" s="217"/>
      <c r="J315" s="217"/>
      <c r="K315" s="217"/>
      <c r="L315" s="217"/>
      <c r="M315" s="217"/>
      <c r="N315" s="217"/>
      <c r="O315" s="217"/>
    </row>
    <row r="316" spans="1:15" s="216" customFormat="1" ht="20" customHeight="1" x14ac:dyDescent="0.2">
      <c r="A316" s="216" t="s">
        <v>738</v>
      </c>
      <c r="B316" s="217">
        <v>3</v>
      </c>
      <c r="C316" s="219"/>
      <c r="D316" s="217"/>
      <c r="E316" s="217"/>
      <c r="F316" s="217"/>
      <c r="G316" s="217"/>
      <c r="H316" s="217"/>
      <c r="I316" s="217"/>
      <c r="J316" s="217"/>
      <c r="K316" s="217"/>
      <c r="L316" s="217"/>
      <c r="M316" s="217"/>
      <c r="N316" s="217"/>
      <c r="O316" s="217"/>
    </row>
    <row r="317" spans="1:15" s="216" customFormat="1" ht="20" customHeight="1" x14ac:dyDescent="0.2">
      <c r="A317" s="216" t="s">
        <v>680</v>
      </c>
      <c r="B317" s="217">
        <v>3</v>
      </c>
      <c r="C317" s="219"/>
      <c r="D317" s="217"/>
      <c r="E317" s="217"/>
      <c r="F317" s="217"/>
      <c r="G317" s="217"/>
      <c r="H317" s="217"/>
      <c r="I317" s="217"/>
      <c r="J317" s="217"/>
      <c r="K317" s="217"/>
      <c r="L317" s="217"/>
      <c r="M317" s="217"/>
      <c r="N317" s="217"/>
      <c r="O317" s="21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83"/>
  <sheetViews>
    <sheetView topLeftCell="A22" workbookViewId="0">
      <selection activeCell="M13" sqref="M13"/>
    </sheetView>
  </sheetViews>
  <sheetFormatPr baseColWidth="10" defaultColWidth="11.5" defaultRowHeight="15" x14ac:dyDescent="0.2"/>
  <cols>
    <col min="1" max="1" width="50.5" style="2" customWidth="1"/>
    <col min="2" max="5" width="11.5" style="2"/>
  </cols>
  <sheetData>
    <row r="1" spans="1:5" ht="31" customHeight="1" x14ac:dyDescent="0.2">
      <c r="A1" s="352" t="s">
        <v>637</v>
      </c>
      <c r="B1" s="352"/>
      <c r="C1" s="352"/>
      <c r="D1" s="352"/>
      <c r="E1" s="352"/>
    </row>
    <row r="2" spans="1:5" ht="31" customHeight="1" x14ac:dyDescent="0.2">
      <c r="B2" s="353" t="s">
        <v>636</v>
      </c>
      <c r="C2" s="353"/>
      <c r="D2" s="353"/>
      <c r="E2" s="353"/>
    </row>
    <row r="3" spans="1:5" x14ac:dyDescent="0.2">
      <c r="A3" s="354" t="s">
        <v>638</v>
      </c>
      <c r="B3" s="354"/>
      <c r="C3" s="354"/>
      <c r="D3" s="354"/>
      <c r="E3" s="354"/>
    </row>
    <row r="4" spans="1:5" x14ac:dyDescent="0.2">
      <c r="A4" s="23"/>
      <c r="B4" s="27"/>
      <c r="C4" s="27"/>
      <c r="D4" s="27"/>
      <c r="E4" s="27"/>
    </row>
    <row r="5" spans="1:5" x14ac:dyDescent="0.2">
      <c r="A5" s="72" t="s">
        <v>639</v>
      </c>
      <c r="B5" s="27"/>
      <c r="C5" s="27"/>
      <c r="D5" s="27"/>
      <c r="E5" s="27"/>
    </row>
    <row r="6" spans="1:5" ht="28" x14ac:dyDescent="0.2">
      <c r="A6" s="74" t="s">
        <v>640</v>
      </c>
      <c r="B6" s="232" t="s">
        <v>641</v>
      </c>
      <c r="C6" s="232" t="s">
        <v>642</v>
      </c>
      <c r="D6" s="232" t="s">
        <v>643</v>
      </c>
      <c r="E6" s="233" t="s">
        <v>644</v>
      </c>
    </row>
    <row r="7" spans="1:5" ht="16" x14ac:dyDescent="0.2">
      <c r="A7" s="24" t="s">
        <v>645</v>
      </c>
      <c r="B7" s="27">
        <v>350</v>
      </c>
      <c r="C7" s="27">
        <v>190</v>
      </c>
      <c r="D7" s="27">
        <v>540</v>
      </c>
      <c r="E7" s="234">
        <v>18</v>
      </c>
    </row>
    <row r="8" spans="1:5" ht="32" x14ac:dyDescent="0.2">
      <c r="A8" s="24" t="s">
        <v>646</v>
      </c>
      <c r="B8" s="27">
        <v>200</v>
      </c>
      <c r="C8" s="27">
        <v>160</v>
      </c>
      <c r="D8" s="27">
        <v>360</v>
      </c>
      <c r="E8" s="234">
        <v>12</v>
      </c>
    </row>
    <row r="9" spans="1:5" ht="16" x14ac:dyDescent="0.2">
      <c r="A9" s="24" t="s">
        <v>647</v>
      </c>
      <c r="B9" s="27">
        <v>150</v>
      </c>
      <c r="C9" s="27">
        <v>120</v>
      </c>
      <c r="D9" s="27">
        <v>270</v>
      </c>
      <c r="E9" s="234">
        <v>9</v>
      </c>
    </row>
    <row r="10" spans="1:5" ht="16" x14ac:dyDescent="0.2">
      <c r="A10" s="24" t="s">
        <v>648</v>
      </c>
      <c r="B10" s="27">
        <v>20</v>
      </c>
      <c r="C10" s="27">
        <v>70</v>
      </c>
      <c r="D10" s="27">
        <v>90</v>
      </c>
      <c r="E10" s="234">
        <v>3</v>
      </c>
    </row>
    <row r="11" spans="1:5" ht="16" x14ac:dyDescent="0.2">
      <c r="A11" s="24" t="s">
        <v>649</v>
      </c>
      <c r="B11" s="27">
        <v>60</v>
      </c>
      <c r="C11" s="27">
        <v>120</v>
      </c>
      <c r="D11" s="27">
        <v>180</v>
      </c>
      <c r="E11" s="234">
        <v>6</v>
      </c>
    </row>
    <row r="12" spans="1:5" ht="16" x14ac:dyDescent="0.2">
      <c r="A12" s="24" t="s">
        <v>650</v>
      </c>
      <c r="B12" s="27">
        <v>30</v>
      </c>
      <c r="C12" s="27">
        <v>60</v>
      </c>
      <c r="D12" s="27">
        <v>90</v>
      </c>
      <c r="E12" s="234">
        <v>3</v>
      </c>
    </row>
    <row r="13" spans="1:5" ht="16" x14ac:dyDescent="0.2">
      <c r="A13" s="24" t="s">
        <v>653</v>
      </c>
      <c r="B13" s="27">
        <v>40</v>
      </c>
      <c r="C13" s="27">
        <v>50</v>
      </c>
      <c r="D13" s="27">
        <v>90</v>
      </c>
      <c r="E13" s="234">
        <v>3</v>
      </c>
    </row>
    <row r="14" spans="1:5" ht="16" x14ac:dyDescent="0.2">
      <c r="A14" s="24" t="s">
        <v>652</v>
      </c>
      <c r="B14" s="27">
        <v>30</v>
      </c>
      <c r="C14" s="27">
        <v>60</v>
      </c>
      <c r="D14" s="27">
        <v>90</v>
      </c>
      <c r="E14" s="234">
        <v>3</v>
      </c>
    </row>
    <row r="15" spans="1:5" ht="16" x14ac:dyDescent="0.2">
      <c r="A15" s="24" t="s">
        <v>651</v>
      </c>
      <c r="B15" s="27">
        <v>10</v>
      </c>
      <c r="C15" s="27">
        <v>80</v>
      </c>
      <c r="D15" s="27">
        <v>90</v>
      </c>
      <c r="E15" s="234">
        <v>3</v>
      </c>
    </row>
    <row r="16" spans="1:5" x14ac:dyDescent="0.2">
      <c r="A16" s="74" t="s">
        <v>654</v>
      </c>
      <c r="B16" s="235">
        <f>SUM(B7:B15)</f>
        <v>890</v>
      </c>
      <c r="C16" s="235">
        <f>SUM(C7:C15)</f>
        <v>910</v>
      </c>
      <c r="D16" s="235">
        <f>SUM(D7:D15)</f>
        <v>1800</v>
      </c>
      <c r="E16" s="236">
        <f>SUM(E7:E15)</f>
        <v>60</v>
      </c>
    </row>
    <row r="17" spans="1:5" x14ac:dyDescent="0.2">
      <c r="A17" s="23"/>
      <c r="B17" s="70"/>
      <c r="C17" s="70"/>
      <c r="D17" s="70"/>
      <c r="E17" s="70"/>
    </row>
    <row r="18" spans="1:5" x14ac:dyDescent="0.2">
      <c r="A18" s="72" t="s">
        <v>655</v>
      </c>
      <c r="B18" s="27"/>
      <c r="C18" s="27"/>
      <c r="D18" s="27"/>
      <c r="E18" s="27"/>
    </row>
    <row r="19" spans="1:5" ht="28" x14ac:dyDescent="0.2">
      <c r="A19" s="74" t="s">
        <v>640</v>
      </c>
      <c r="B19" s="232" t="s">
        <v>641</v>
      </c>
      <c r="C19" s="232" t="s">
        <v>642</v>
      </c>
      <c r="D19" s="232" t="s">
        <v>643</v>
      </c>
      <c r="E19" s="233" t="s">
        <v>644</v>
      </c>
    </row>
    <row r="20" spans="1:5" ht="16" x14ac:dyDescent="0.2">
      <c r="A20" s="24" t="s">
        <v>656</v>
      </c>
      <c r="B20" s="27">
        <v>350</v>
      </c>
      <c r="C20" s="27">
        <v>100</v>
      </c>
      <c r="D20" s="27">
        <v>450</v>
      </c>
      <c r="E20" s="234">
        <v>15</v>
      </c>
    </row>
    <row r="21" spans="1:5" ht="32" x14ac:dyDescent="0.2">
      <c r="A21" s="24" t="s">
        <v>657</v>
      </c>
      <c r="B21" s="27">
        <v>150</v>
      </c>
      <c r="C21" s="27">
        <v>120</v>
      </c>
      <c r="D21" s="27">
        <v>270</v>
      </c>
      <c r="E21" s="234">
        <v>9</v>
      </c>
    </row>
    <row r="22" spans="1:5" ht="16" x14ac:dyDescent="0.2">
      <c r="A22" s="24" t="s">
        <v>658</v>
      </c>
      <c r="B22" s="27">
        <v>150</v>
      </c>
      <c r="C22" s="27">
        <v>120</v>
      </c>
      <c r="D22" s="27">
        <v>270</v>
      </c>
      <c r="E22" s="234">
        <v>9</v>
      </c>
    </row>
    <row r="23" spans="1:5" ht="16" x14ac:dyDescent="0.2">
      <c r="A23" s="24" t="s">
        <v>659</v>
      </c>
      <c r="B23" s="27">
        <v>70</v>
      </c>
      <c r="C23" s="27">
        <v>110</v>
      </c>
      <c r="D23" s="27">
        <v>180</v>
      </c>
      <c r="E23" s="234">
        <v>6</v>
      </c>
    </row>
    <row r="24" spans="1:5" ht="16" x14ac:dyDescent="0.2">
      <c r="A24" s="24" t="s">
        <v>660</v>
      </c>
      <c r="B24" s="27">
        <v>80</v>
      </c>
      <c r="C24" s="27">
        <v>100</v>
      </c>
      <c r="D24" s="27">
        <v>180</v>
      </c>
      <c r="E24" s="234">
        <v>6</v>
      </c>
    </row>
    <row r="25" spans="1:5" ht="16" x14ac:dyDescent="0.2">
      <c r="A25" s="24" t="s">
        <v>661</v>
      </c>
      <c r="B25" s="27">
        <v>30</v>
      </c>
      <c r="C25" s="27">
        <v>60</v>
      </c>
      <c r="D25" s="27">
        <v>90</v>
      </c>
      <c r="E25" s="234">
        <v>3</v>
      </c>
    </row>
    <row r="26" spans="1:5" ht="16" x14ac:dyDescent="0.2">
      <c r="A26" s="24" t="s">
        <v>664</v>
      </c>
      <c r="B26" s="27">
        <v>40</v>
      </c>
      <c r="C26" s="27">
        <v>50</v>
      </c>
      <c r="D26" s="27">
        <v>90</v>
      </c>
      <c r="E26" s="234">
        <v>3</v>
      </c>
    </row>
    <row r="27" spans="1:5" ht="16" x14ac:dyDescent="0.2">
      <c r="A27" s="24" t="s">
        <v>663</v>
      </c>
      <c r="B27" s="27">
        <v>30</v>
      </c>
      <c r="C27" s="27">
        <v>60</v>
      </c>
      <c r="D27" s="27">
        <v>90</v>
      </c>
      <c r="E27" s="234">
        <v>3</v>
      </c>
    </row>
    <row r="28" spans="1:5" ht="16" x14ac:dyDescent="0.2">
      <c r="A28" s="24" t="s">
        <v>662</v>
      </c>
      <c r="B28" s="27">
        <v>10</v>
      </c>
      <c r="C28" s="27">
        <v>80</v>
      </c>
      <c r="D28" s="27">
        <v>90</v>
      </c>
      <c r="E28" s="234">
        <v>3</v>
      </c>
    </row>
    <row r="29" spans="1:5" ht="16" x14ac:dyDescent="0.2">
      <c r="A29" s="24" t="s">
        <v>665</v>
      </c>
      <c r="B29" s="27"/>
      <c r="C29" s="27"/>
      <c r="D29" s="27">
        <v>90</v>
      </c>
      <c r="E29" s="234">
        <v>3</v>
      </c>
    </row>
    <row r="30" spans="1:5" x14ac:dyDescent="0.2">
      <c r="A30" s="74" t="s">
        <v>654</v>
      </c>
      <c r="B30" s="235">
        <f>SUM(B20:B29)</f>
        <v>910</v>
      </c>
      <c r="C30" s="235">
        <f>SUM(C20:C29)</f>
        <v>800</v>
      </c>
      <c r="D30" s="235">
        <f>SUM(D20:D29)</f>
        <v>1800</v>
      </c>
      <c r="E30" s="236">
        <f>SUM(E20:E29)</f>
        <v>60</v>
      </c>
    </row>
    <row r="31" spans="1:5" x14ac:dyDescent="0.2">
      <c r="A31" s="23"/>
      <c r="B31" s="70"/>
      <c r="C31" s="70"/>
      <c r="D31" s="70"/>
      <c r="E31" s="70"/>
    </row>
    <row r="32" spans="1:5" x14ac:dyDescent="0.2">
      <c r="A32" s="72" t="s">
        <v>666</v>
      </c>
      <c r="B32" s="27"/>
      <c r="C32" s="27"/>
      <c r="D32" s="27"/>
      <c r="E32" s="27"/>
    </row>
    <row r="33" spans="1:5" ht="28" x14ac:dyDescent="0.2">
      <c r="A33" s="74" t="s">
        <v>640</v>
      </c>
      <c r="B33" s="232" t="s">
        <v>641</v>
      </c>
      <c r="C33" s="232" t="s">
        <v>642</v>
      </c>
      <c r="D33" s="232" t="s">
        <v>643</v>
      </c>
      <c r="E33" s="233" t="s">
        <v>644</v>
      </c>
    </row>
    <row r="34" spans="1:5" ht="16" x14ac:dyDescent="0.2">
      <c r="A34" s="24" t="s">
        <v>667</v>
      </c>
      <c r="B34" s="27">
        <v>350</v>
      </c>
      <c r="C34" s="27">
        <v>100</v>
      </c>
      <c r="D34" s="27">
        <v>450</v>
      </c>
      <c r="E34" s="234">
        <v>15</v>
      </c>
    </row>
    <row r="35" spans="1:5" ht="16" x14ac:dyDescent="0.2">
      <c r="A35" s="24" t="s">
        <v>668</v>
      </c>
      <c r="B35" s="27">
        <v>90</v>
      </c>
      <c r="C35" s="27">
        <v>90</v>
      </c>
      <c r="D35" s="27">
        <v>180</v>
      </c>
      <c r="E35" s="234">
        <v>6</v>
      </c>
    </row>
    <row r="36" spans="1:5" ht="32" x14ac:dyDescent="0.2">
      <c r="A36" s="23" t="s">
        <v>669</v>
      </c>
      <c r="B36" s="27">
        <v>300</v>
      </c>
      <c r="C36" s="27">
        <v>240</v>
      </c>
      <c r="D36" s="27">
        <v>540</v>
      </c>
      <c r="E36" s="234">
        <v>18</v>
      </c>
    </row>
    <row r="37" spans="1:5" ht="16" x14ac:dyDescent="0.2">
      <c r="A37" s="24" t="s">
        <v>670</v>
      </c>
      <c r="B37" s="27"/>
      <c r="C37" s="27"/>
      <c r="D37" s="27"/>
      <c r="E37" s="234"/>
    </row>
    <row r="38" spans="1:5" ht="16" x14ac:dyDescent="0.2">
      <c r="A38" s="71" t="s">
        <v>671</v>
      </c>
      <c r="B38" s="27">
        <v>30</v>
      </c>
      <c r="C38" s="27">
        <v>150</v>
      </c>
      <c r="D38" s="27">
        <v>180</v>
      </c>
      <c r="E38" s="234">
        <v>6</v>
      </c>
    </row>
    <row r="39" spans="1:5" ht="16" x14ac:dyDescent="0.2">
      <c r="A39" s="71" t="s">
        <v>672</v>
      </c>
      <c r="B39" s="27">
        <v>30</v>
      </c>
      <c r="C39" s="27">
        <v>150</v>
      </c>
      <c r="D39" s="27">
        <v>180</v>
      </c>
      <c r="E39" s="234">
        <v>6</v>
      </c>
    </row>
    <row r="40" spans="1:5" ht="16" x14ac:dyDescent="0.2">
      <c r="A40" s="71" t="s">
        <v>673</v>
      </c>
      <c r="B40" s="27">
        <v>20</v>
      </c>
      <c r="C40" s="27">
        <v>160</v>
      </c>
      <c r="D40" s="27">
        <v>180</v>
      </c>
      <c r="E40" s="234">
        <v>6</v>
      </c>
    </row>
    <row r="41" spans="1:5" ht="16" x14ac:dyDescent="0.2">
      <c r="A41" s="24" t="s">
        <v>665</v>
      </c>
      <c r="B41" s="27"/>
      <c r="C41" s="27"/>
      <c r="D41" s="27">
        <v>90</v>
      </c>
      <c r="E41" s="234">
        <v>3</v>
      </c>
    </row>
    <row r="42" spans="1:5" x14ac:dyDescent="0.2">
      <c r="A42" s="74" t="s">
        <v>654</v>
      </c>
      <c r="B42" s="235">
        <f>SUM(B34:B41)</f>
        <v>820</v>
      </c>
      <c r="C42" s="235">
        <f>SUM(C34:C41)</f>
        <v>890</v>
      </c>
      <c r="D42" s="235">
        <f>SUM(D34:D41)</f>
        <v>1800</v>
      </c>
      <c r="E42" s="236">
        <f>SUM(E34:E41)</f>
        <v>60</v>
      </c>
    </row>
    <row r="43" spans="1:5" x14ac:dyDescent="0.2">
      <c r="A43" s="23"/>
      <c r="B43" s="27"/>
      <c r="C43" s="27"/>
      <c r="D43" s="27"/>
      <c r="E43" s="27"/>
    </row>
    <row r="44" spans="1:5" x14ac:dyDescent="0.2">
      <c r="A44" s="23"/>
      <c r="B44" s="27"/>
      <c r="C44" s="27"/>
      <c r="D44" s="27"/>
      <c r="E44" s="27"/>
    </row>
    <row r="45" spans="1:5" x14ac:dyDescent="0.2">
      <c r="A45" s="72" t="s">
        <v>674</v>
      </c>
      <c r="B45" s="27"/>
      <c r="C45" s="27"/>
      <c r="D45" s="27"/>
      <c r="E45" s="27"/>
    </row>
    <row r="46" spans="1:5" ht="32" x14ac:dyDescent="0.2">
      <c r="A46" s="249" t="s">
        <v>675</v>
      </c>
      <c r="B46" s="232" t="s">
        <v>641</v>
      </c>
      <c r="C46" s="232" t="s">
        <v>642</v>
      </c>
      <c r="D46" s="232" t="s">
        <v>643</v>
      </c>
      <c r="E46" s="233" t="s">
        <v>644</v>
      </c>
    </row>
    <row r="47" spans="1:5" ht="16" x14ac:dyDescent="0.2">
      <c r="A47" s="73" t="s">
        <v>20</v>
      </c>
      <c r="B47" s="250"/>
      <c r="C47" s="250"/>
      <c r="D47" s="250">
        <v>90</v>
      </c>
      <c r="E47" s="251">
        <v>3</v>
      </c>
    </row>
    <row r="48" spans="1:5" ht="16" x14ac:dyDescent="0.2">
      <c r="A48" s="24" t="s">
        <v>676</v>
      </c>
      <c r="B48" s="137"/>
      <c r="C48" s="137"/>
      <c r="D48" s="137">
        <v>90</v>
      </c>
      <c r="E48" s="234">
        <v>3</v>
      </c>
    </row>
    <row r="49" spans="1:5" ht="16" x14ac:dyDescent="0.2">
      <c r="A49" s="24" t="s">
        <v>261</v>
      </c>
      <c r="B49" s="137"/>
      <c r="C49" s="137"/>
      <c r="D49" s="137">
        <v>90</v>
      </c>
      <c r="E49" s="234">
        <v>3</v>
      </c>
    </row>
    <row r="50" spans="1:5" ht="16" x14ac:dyDescent="0.2">
      <c r="A50" s="24" t="s">
        <v>677</v>
      </c>
      <c r="B50" s="137"/>
      <c r="C50" s="137"/>
      <c r="D50" s="137">
        <v>90</v>
      </c>
      <c r="E50" s="234">
        <v>3</v>
      </c>
    </row>
    <row r="51" spans="1:5" ht="16" x14ac:dyDescent="0.2">
      <c r="A51" s="24" t="s">
        <v>678</v>
      </c>
      <c r="B51" s="137">
        <v>30</v>
      </c>
      <c r="C51" s="137">
        <v>60</v>
      </c>
      <c r="D51" s="137">
        <v>90</v>
      </c>
      <c r="E51" s="234">
        <v>3</v>
      </c>
    </row>
    <row r="52" spans="1:5" ht="16" x14ac:dyDescent="0.2">
      <c r="A52" s="24" t="s">
        <v>679</v>
      </c>
      <c r="B52" s="137">
        <v>30</v>
      </c>
      <c r="C52" s="137">
        <v>60</v>
      </c>
      <c r="D52" s="137">
        <v>90</v>
      </c>
      <c r="E52" s="234">
        <v>3</v>
      </c>
    </row>
    <row r="53" spans="1:5" ht="16" x14ac:dyDescent="0.2">
      <c r="A53" s="237" t="s">
        <v>680</v>
      </c>
      <c r="B53" s="238">
        <v>30</v>
      </c>
      <c r="C53" s="238">
        <v>60</v>
      </c>
      <c r="D53" s="238">
        <v>90</v>
      </c>
      <c r="E53" s="239">
        <v>3</v>
      </c>
    </row>
    <row r="54" spans="1:5" s="241" customFormat="1" x14ac:dyDescent="0.2">
      <c r="A54" s="21"/>
      <c r="B54" s="184"/>
      <c r="C54" s="184"/>
      <c r="D54" s="184"/>
      <c r="E54" s="240"/>
    </row>
    <row r="55" spans="1:5" s="241" customFormat="1" x14ac:dyDescent="0.2">
      <c r="A55" s="21"/>
      <c r="B55" s="184"/>
      <c r="C55" s="184"/>
      <c r="D55" s="184"/>
      <c r="E55" s="240"/>
    </row>
    <row r="56" spans="1:5" s="241" customFormat="1" x14ac:dyDescent="0.2">
      <c r="A56" s="21"/>
      <c r="B56" s="184"/>
      <c r="C56" s="184"/>
      <c r="D56" s="184"/>
      <c r="E56" s="240"/>
    </row>
    <row r="57" spans="1:5" s="241" customFormat="1" x14ac:dyDescent="0.2">
      <c r="A57" s="21"/>
      <c r="B57" s="184"/>
      <c r="C57" s="184"/>
      <c r="D57" s="184"/>
      <c r="E57" s="240"/>
    </row>
    <row r="58" spans="1:5" s="241" customFormat="1" x14ac:dyDescent="0.2">
      <c r="A58" s="21"/>
      <c r="B58" s="184"/>
      <c r="C58" s="184"/>
      <c r="D58" s="184"/>
      <c r="E58" s="240"/>
    </row>
    <row r="59" spans="1:5" s="241" customFormat="1" x14ac:dyDescent="0.2">
      <c r="A59" s="21"/>
      <c r="B59" s="184"/>
      <c r="C59" s="184"/>
      <c r="D59" s="184"/>
      <c r="E59" s="240"/>
    </row>
    <row r="60" spans="1:5" s="241" customFormat="1" x14ac:dyDescent="0.2">
      <c r="A60" s="21"/>
      <c r="B60" s="184"/>
      <c r="C60" s="184"/>
      <c r="D60" s="184"/>
      <c r="E60" s="242"/>
    </row>
    <row r="61" spans="1:5" s="241" customFormat="1" x14ac:dyDescent="0.2">
      <c r="A61" s="242"/>
      <c r="B61" s="184"/>
      <c r="C61" s="184"/>
      <c r="D61" s="184"/>
      <c r="E61" s="240"/>
    </row>
    <row r="62" spans="1:5" s="241" customFormat="1" x14ac:dyDescent="0.2">
      <c r="A62" s="240"/>
      <c r="B62" s="184"/>
      <c r="C62" s="184"/>
      <c r="D62" s="184"/>
      <c r="E62" s="240"/>
    </row>
    <row r="63" spans="1:5" s="241" customFormat="1" x14ac:dyDescent="0.2">
      <c r="A63" s="184"/>
      <c r="B63" s="184"/>
      <c r="C63" s="184"/>
      <c r="D63" s="184"/>
      <c r="E63" s="242"/>
    </row>
    <row r="64" spans="1:5" s="241" customFormat="1" x14ac:dyDescent="0.2">
      <c r="A64" s="243"/>
      <c r="B64" s="244"/>
      <c r="C64" s="244"/>
      <c r="D64" s="244"/>
      <c r="E64" s="245"/>
    </row>
    <row r="65" spans="1:5" s="241" customFormat="1" x14ac:dyDescent="0.2">
      <c r="A65" s="184"/>
      <c r="B65" s="184"/>
      <c r="C65" s="184"/>
      <c r="D65" s="184"/>
      <c r="E65" s="242"/>
    </row>
    <row r="66" spans="1:5" s="241" customFormat="1" x14ac:dyDescent="0.2">
      <c r="A66" s="184"/>
      <c r="B66" s="184"/>
      <c r="C66" s="184"/>
      <c r="D66" s="184"/>
      <c r="E66" s="242"/>
    </row>
    <row r="67" spans="1:5" s="241" customFormat="1" x14ac:dyDescent="0.2">
      <c r="A67" s="246"/>
      <c r="B67" s="184"/>
      <c r="C67" s="184"/>
      <c r="D67" s="184"/>
      <c r="E67" s="242"/>
    </row>
    <row r="68" spans="1:5" s="241" customFormat="1" x14ac:dyDescent="0.2">
      <c r="A68" s="243"/>
      <c r="B68" s="247"/>
      <c r="C68" s="247"/>
      <c r="D68" s="247"/>
      <c r="E68" s="248"/>
    </row>
    <row r="69" spans="1:5" s="241" customFormat="1" x14ac:dyDescent="0.2">
      <c r="A69" s="21"/>
      <c r="B69" s="184"/>
      <c r="C69" s="184"/>
      <c r="D69" s="184"/>
      <c r="E69" s="240"/>
    </row>
    <row r="70" spans="1:5" s="241" customFormat="1" x14ac:dyDescent="0.2">
      <c r="A70" s="21"/>
      <c r="B70" s="184"/>
      <c r="C70" s="184"/>
      <c r="D70" s="184"/>
      <c r="E70" s="240"/>
    </row>
    <row r="71" spans="1:5" s="241" customFormat="1" x14ac:dyDescent="0.2">
      <c r="A71" s="21"/>
      <c r="B71" s="184"/>
      <c r="C71" s="184"/>
      <c r="D71" s="184"/>
      <c r="E71" s="240"/>
    </row>
    <row r="72" spans="1:5" s="241" customFormat="1" x14ac:dyDescent="0.2">
      <c r="A72" s="21"/>
      <c r="B72" s="184"/>
      <c r="C72" s="184"/>
      <c r="D72" s="184"/>
      <c r="E72" s="240"/>
    </row>
    <row r="73" spans="1:5" s="241" customFormat="1" x14ac:dyDescent="0.2">
      <c r="A73" s="21"/>
      <c r="B73" s="184"/>
      <c r="C73" s="184"/>
      <c r="D73" s="184"/>
      <c r="E73" s="240"/>
    </row>
    <row r="74" spans="1:5" s="241" customFormat="1" x14ac:dyDescent="0.2">
      <c r="A74" s="21"/>
      <c r="B74" s="184"/>
      <c r="C74" s="184"/>
      <c r="D74" s="184"/>
      <c r="E74" s="240"/>
    </row>
    <row r="75" spans="1:5" s="241" customFormat="1" x14ac:dyDescent="0.2">
      <c r="A75" s="21"/>
      <c r="B75" s="184"/>
      <c r="C75" s="184"/>
      <c r="D75" s="184"/>
      <c r="E75" s="240"/>
    </row>
    <row r="76" spans="1:5" s="241" customFormat="1" x14ac:dyDescent="0.2">
      <c r="A76" s="21"/>
      <c r="B76" s="184"/>
      <c r="C76" s="184"/>
      <c r="D76" s="184"/>
      <c r="E76" s="240"/>
    </row>
    <row r="77" spans="1:5" s="241" customFormat="1" x14ac:dyDescent="0.2">
      <c r="A77" s="21"/>
      <c r="B77" s="184"/>
      <c r="C77" s="184"/>
      <c r="D77" s="184"/>
      <c r="E77" s="240"/>
    </row>
    <row r="78" spans="1:5" s="241" customFormat="1" x14ac:dyDescent="0.2">
      <c r="A78" s="21"/>
      <c r="B78" s="184"/>
      <c r="C78" s="184"/>
      <c r="D78" s="184"/>
      <c r="E78" s="240"/>
    </row>
    <row r="79" spans="1:5" s="241" customFormat="1" x14ac:dyDescent="0.2">
      <c r="A79" s="246"/>
      <c r="B79" s="184"/>
      <c r="C79" s="184"/>
      <c r="D79" s="184"/>
      <c r="E79" s="245"/>
    </row>
    <row r="80" spans="1:5" s="241" customFormat="1" x14ac:dyDescent="0.2">
      <c r="A80" s="184"/>
      <c r="B80" s="184"/>
      <c r="C80" s="184"/>
      <c r="D80" s="184"/>
      <c r="E80" s="184"/>
    </row>
    <row r="81" spans="1:5" s="241" customFormat="1" x14ac:dyDescent="0.2">
      <c r="A81" s="184"/>
      <c r="B81" s="184"/>
      <c r="C81" s="184"/>
      <c r="D81" s="184"/>
      <c r="E81" s="184"/>
    </row>
    <row r="82" spans="1:5" s="241" customFormat="1" x14ac:dyDescent="0.2">
      <c r="A82" s="184"/>
      <c r="B82" s="184"/>
      <c r="C82" s="184"/>
      <c r="D82" s="184"/>
      <c r="E82" s="184"/>
    </row>
    <row r="83" spans="1:5" s="241" customFormat="1" x14ac:dyDescent="0.2">
      <c r="A83" s="184"/>
      <c r="B83" s="184"/>
      <c r="C83" s="184"/>
      <c r="D83" s="184"/>
      <c r="E83" s="184"/>
    </row>
  </sheetData>
  <mergeCells count="3">
    <mergeCell ref="A1:E1"/>
    <mergeCell ref="B2:E2"/>
    <mergeCell ref="A3:E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sheetPr>
  <dimension ref="A1:H58"/>
  <sheetViews>
    <sheetView zoomScale="90" zoomScaleNormal="90" workbookViewId="0">
      <pane xSplit="1" ySplit="2" topLeftCell="B3" activePane="bottomRight" state="frozen"/>
      <selection activeCell="M13" sqref="M13"/>
      <selection pane="topRight" activeCell="M13" sqref="M13"/>
      <selection pane="bottomLeft" activeCell="M13" sqref="M13"/>
      <selection pane="bottomRight" activeCell="M13" sqref="M13"/>
    </sheetView>
  </sheetViews>
  <sheetFormatPr baseColWidth="10" defaultColWidth="9.1640625" defaultRowHeight="15" x14ac:dyDescent="0.2"/>
  <cols>
    <col min="1" max="1" width="2.5" style="5" customWidth="1"/>
    <col min="2" max="2" width="9.1640625" style="5" customWidth="1"/>
    <col min="3" max="3" width="14.33203125" style="4" customWidth="1"/>
    <col min="4" max="4" width="6.6640625" style="4" customWidth="1"/>
    <col min="5" max="6" width="56.33203125" style="36" customWidth="1"/>
    <col min="7" max="7" width="56.33203125" style="4" customWidth="1"/>
    <col min="8" max="8" width="35.5" style="4" customWidth="1"/>
    <col min="9" max="9" width="86.83203125" style="5" customWidth="1"/>
    <col min="10" max="16384" width="9.1640625" style="5"/>
  </cols>
  <sheetData>
    <row r="1" spans="1:8" ht="124" customHeight="1" x14ac:dyDescent="0.2">
      <c r="B1" s="355" t="s">
        <v>1166</v>
      </c>
      <c r="C1" s="355"/>
      <c r="D1" s="355"/>
      <c r="E1" s="355"/>
      <c r="F1" s="355"/>
      <c r="G1" s="355"/>
    </row>
    <row r="2" spans="1:8" ht="34.5" customHeight="1" x14ac:dyDescent="0.2">
      <c r="A2" s="13"/>
      <c r="B2" s="6" t="s">
        <v>1</v>
      </c>
      <c r="C2" s="6" t="s">
        <v>24</v>
      </c>
      <c r="D2" s="6" t="s">
        <v>72</v>
      </c>
      <c r="E2" s="31" t="s">
        <v>73</v>
      </c>
      <c r="F2" s="31" t="s">
        <v>74</v>
      </c>
      <c r="G2" s="6" t="s">
        <v>313</v>
      </c>
      <c r="H2" s="6" t="s">
        <v>83</v>
      </c>
    </row>
    <row r="3" spans="1:8" ht="161" customHeight="1" x14ac:dyDescent="0.2">
      <c r="A3" s="13"/>
      <c r="B3" s="5" t="s">
        <v>68</v>
      </c>
      <c r="C3" s="4" t="s">
        <v>242</v>
      </c>
      <c r="D3" s="5"/>
      <c r="E3" s="39" t="s">
        <v>293</v>
      </c>
      <c r="F3" s="39" t="s">
        <v>272</v>
      </c>
      <c r="G3" s="4" t="s">
        <v>122</v>
      </c>
    </row>
    <row r="4" spans="1:8" s="13" customFormat="1" x14ac:dyDescent="0.2">
      <c r="C4" s="10"/>
      <c r="D4" s="10"/>
      <c r="E4" s="33"/>
      <c r="F4" s="33"/>
      <c r="G4" s="10"/>
      <c r="H4" s="10"/>
    </row>
    <row r="5" spans="1:8" ht="115" customHeight="1" x14ac:dyDescent="0.2">
      <c r="A5" s="28"/>
      <c r="B5" s="5" t="s">
        <v>68</v>
      </c>
      <c r="C5" s="4" t="s">
        <v>110</v>
      </c>
      <c r="E5" s="39" t="s">
        <v>297</v>
      </c>
      <c r="F5" s="39" t="s">
        <v>285</v>
      </c>
    </row>
    <row r="6" spans="1:8" s="13" customFormat="1" x14ac:dyDescent="0.2">
      <c r="C6" s="10"/>
      <c r="D6" s="10"/>
      <c r="E6" s="33"/>
      <c r="F6" s="33"/>
      <c r="G6" s="10"/>
      <c r="H6" s="10"/>
    </row>
    <row r="7" spans="1:8" ht="306" customHeight="1" x14ac:dyDescent="0.2">
      <c r="A7" s="13"/>
      <c r="B7" s="5" t="s">
        <v>68</v>
      </c>
      <c r="C7" s="4" t="s">
        <v>246</v>
      </c>
      <c r="E7" s="39" t="s">
        <v>299</v>
      </c>
      <c r="F7" s="39" t="s">
        <v>265</v>
      </c>
      <c r="G7" s="4" t="s">
        <v>123</v>
      </c>
      <c r="H7" s="5"/>
    </row>
    <row r="8" spans="1:8" s="13" customFormat="1" ht="15" customHeight="1" x14ac:dyDescent="0.2">
      <c r="C8" s="10"/>
      <c r="D8" s="10"/>
      <c r="E8" s="33"/>
      <c r="F8" s="33"/>
      <c r="G8" s="10"/>
    </row>
    <row r="9" spans="1:8" ht="184" customHeight="1" x14ac:dyDescent="0.2">
      <c r="A9" s="13"/>
      <c r="B9" s="5" t="s">
        <v>68</v>
      </c>
      <c r="C9" s="4" t="s">
        <v>44</v>
      </c>
      <c r="D9" s="4" t="s">
        <v>76</v>
      </c>
      <c r="E9" s="39" t="s">
        <v>294</v>
      </c>
      <c r="F9" s="39" t="s">
        <v>266</v>
      </c>
    </row>
    <row r="10" spans="1:8" s="13" customFormat="1" ht="19.5" customHeight="1" x14ac:dyDescent="0.2">
      <c r="C10" s="10"/>
      <c r="D10" s="10"/>
      <c r="E10" s="33"/>
      <c r="F10" s="33"/>
      <c r="G10" s="10"/>
      <c r="H10" s="10"/>
    </row>
    <row r="11" spans="1:8" ht="227" customHeight="1" x14ac:dyDescent="0.2">
      <c r="A11" s="13"/>
      <c r="B11" s="5" t="s">
        <v>68</v>
      </c>
      <c r="C11" s="4" t="s">
        <v>46</v>
      </c>
      <c r="E11" s="39" t="s">
        <v>302</v>
      </c>
      <c r="F11" s="39" t="s">
        <v>276</v>
      </c>
      <c r="G11" s="4" t="s">
        <v>124</v>
      </c>
    </row>
    <row r="12" spans="1:8" s="13" customFormat="1" ht="21.75" customHeight="1" x14ac:dyDescent="0.2">
      <c r="C12" s="10"/>
      <c r="D12" s="10"/>
      <c r="E12" s="33"/>
      <c r="F12" s="33"/>
      <c r="G12" s="10"/>
    </row>
    <row r="13" spans="1:8" ht="107" customHeight="1" x14ac:dyDescent="0.2">
      <c r="A13" s="13"/>
      <c r="B13" s="5" t="s">
        <v>68</v>
      </c>
      <c r="C13" s="4" t="s">
        <v>48</v>
      </c>
      <c r="D13" s="4" t="s">
        <v>84</v>
      </c>
      <c r="E13" s="39" t="s">
        <v>295</v>
      </c>
      <c r="F13" s="39" t="s">
        <v>267</v>
      </c>
      <c r="G13" s="4" t="s">
        <v>125</v>
      </c>
      <c r="H13" s="5"/>
    </row>
    <row r="14" spans="1:8" ht="373" customHeight="1" x14ac:dyDescent="0.2">
      <c r="A14" s="13"/>
      <c r="B14" s="5" t="s">
        <v>68</v>
      </c>
      <c r="C14" s="4" t="s">
        <v>50</v>
      </c>
      <c r="D14" s="4" t="s">
        <v>85</v>
      </c>
      <c r="E14" s="39" t="s">
        <v>306</v>
      </c>
      <c r="F14" s="40" t="s">
        <v>268</v>
      </c>
      <c r="H14" s="5"/>
    </row>
    <row r="15" spans="1:8" ht="139" customHeight="1" x14ac:dyDescent="0.2">
      <c r="A15" s="13"/>
      <c r="B15" s="5" t="s">
        <v>68</v>
      </c>
      <c r="C15" s="4" t="s">
        <v>53</v>
      </c>
      <c r="D15" s="4" t="s">
        <v>87</v>
      </c>
      <c r="E15" s="39" t="s">
        <v>88</v>
      </c>
      <c r="F15" s="39" t="s">
        <v>269</v>
      </c>
    </row>
    <row r="16" spans="1:8" ht="99" customHeight="1" x14ac:dyDescent="0.2">
      <c r="A16" s="13"/>
      <c r="B16" s="5" t="s">
        <v>68</v>
      </c>
      <c r="C16" s="4" t="s">
        <v>54</v>
      </c>
      <c r="D16" s="4" t="s">
        <v>81</v>
      </c>
      <c r="E16" s="32" t="s">
        <v>308</v>
      </c>
      <c r="F16" s="32" t="s">
        <v>270</v>
      </c>
      <c r="G16" s="4" t="s">
        <v>126</v>
      </c>
    </row>
    <row r="17" spans="1:8" s="13" customFormat="1" ht="19.5" customHeight="1" x14ac:dyDescent="0.2">
      <c r="C17" s="10"/>
      <c r="D17" s="10"/>
      <c r="E17" s="33"/>
      <c r="F17" s="33"/>
      <c r="G17" s="10"/>
      <c r="H17" s="10"/>
    </row>
    <row r="18" spans="1:8" s="20" customFormat="1" x14ac:dyDescent="0.2">
      <c r="C18" s="16"/>
      <c r="D18" s="16"/>
      <c r="E18" s="34"/>
      <c r="F18" s="34"/>
      <c r="G18" s="16"/>
      <c r="H18" s="16"/>
    </row>
    <row r="19" spans="1:8" ht="184" customHeight="1" x14ac:dyDescent="0.2">
      <c r="A19" s="20"/>
      <c r="B19" s="5" t="s">
        <v>68</v>
      </c>
      <c r="C19" s="4" t="s">
        <v>249</v>
      </c>
      <c r="D19" s="5"/>
      <c r="E19" s="39" t="s">
        <v>296</v>
      </c>
      <c r="F19" s="39" t="s">
        <v>271</v>
      </c>
      <c r="G19" s="4" t="s">
        <v>127</v>
      </c>
    </row>
    <row r="20" spans="1:8" s="20" customFormat="1" ht="16.5" customHeight="1" x14ac:dyDescent="0.2">
      <c r="C20" s="16"/>
      <c r="D20" s="16"/>
      <c r="E20" s="34"/>
      <c r="F20" s="34"/>
      <c r="G20" s="16"/>
      <c r="H20" s="16"/>
    </row>
    <row r="21" spans="1:8" ht="191" customHeight="1" x14ac:dyDescent="0.2">
      <c r="A21" s="20"/>
      <c r="B21" s="5" t="s">
        <v>68</v>
      </c>
      <c r="C21" s="4" t="s">
        <v>243</v>
      </c>
      <c r="E21" s="39" t="s">
        <v>298</v>
      </c>
      <c r="F21" s="39" t="s">
        <v>284</v>
      </c>
      <c r="G21" s="4" t="s">
        <v>128</v>
      </c>
    </row>
    <row r="22" spans="1:8" s="20" customFormat="1" x14ac:dyDescent="0.2">
      <c r="C22" s="16"/>
      <c r="D22" s="16"/>
      <c r="E22" s="34"/>
      <c r="F22" s="34"/>
      <c r="G22" s="16"/>
      <c r="H22" s="16"/>
    </row>
    <row r="23" spans="1:8" s="8" customFormat="1" ht="320" customHeight="1" x14ac:dyDescent="0.2">
      <c r="A23" s="20"/>
      <c r="B23" s="5" t="s">
        <v>68</v>
      </c>
      <c r="C23" s="4" t="s">
        <v>247</v>
      </c>
      <c r="D23" s="7"/>
      <c r="E23" s="39" t="s">
        <v>300</v>
      </c>
      <c r="F23" s="39" t="s">
        <v>274</v>
      </c>
      <c r="G23" s="4" t="s">
        <v>273</v>
      </c>
      <c r="H23" s="7"/>
    </row>
    <row r="24" spans="1:8" s="20" customFormat="1" x14ac:dyDescent="0.2">
      <c r="C24" s="16"/>
      <c r="D24" s="16"/>
      <c r="E24" s="34"/>
      <c r="F24" s="34"/>
      <c r="G24" s="16"/>
      <c r="H24" s="16"/>
    </row>
    <row r="25" spans="1:8" s="8" customFormat="1" ht="169" customHeight="1" x14ac:dyDescent="0.2">
      <c r="A25" s="20"/>
      <c r="B25" s="5" t="s">
        <v>68</v>
      </c>
      <c r="C25" s="4" t="s">
        <v>45</v>
      </c>
      <c r="D25" s="7"/>
      <c r="E25" s="39" t="s">
        <v>301</v>
      </c>
      <c r="F25" s="39" t="s">
        <v>275</v>
      </c>
      <c r="G25" s="4" t="s">
        <v>129</v>
      </c>
      <c r="H25" s="7"/>
    </row>
    <row r="26" spans="1:8" s="20" customFormat="1" ht="15.75" customHeight="1" x14ac:dyDescent="0.2">
      <c r="C26" s="16"/>
      <c r="D26" s="16"/>
      <c r="E26" s="34"/>
      <c r="F26" s="34"/>
      <c r="G26" s="16"/>
    </row>
    <row r="27" spans="1:8" s="8" customFormat="1" ht="216" customHeight="1" x14ac:dyDescent="0.2">
      <c r="A27" s="20"/>
      <c r="B27" s="5" t="s">
        <v>68</v>
      </c>
      <c r="C27" s="4" t="s">
        <v>47</v>
      </c>
      <c r="D27" s="7"/>
      <c r="E27" s="39" t="s">
        <v>303</v>
      </c>
      <c r="F27" s="39" t="s">
        <v>277</v>
      </c>
      <c r="G27" s="7"/>
    </row>
    <row r="28" spans="1:8" s="20" customFormat="1" x14ac:dyDescent="0.2">
      <c r="C28" s="16"/>
      <c r="D28" s="16"/>
      <c r="E28" s="34"/>
      <c r="F28" s="34"/>
      <c r="G28" s="16"/>
      <c r="H28" s="16"/>
    </row>
    <row r="29" spans="1:8" ht="87.75" customHeight="1" x14ac:dyDescent="0.2">
      <c r="A29" s="20"/>
      <c r="B29" s="5" t="s">
        <v>68</v>
      </c>
      <c r="C29" s="4" t="s">
        <v>49</v>
      </c>
      <c r="D29" s="4" t="s">
        <v>75</v>
      </c>
      <c r="E29" s="39" t="s">
        <v>304</v>
      </c>
      <c r="F29" s="39" t="s">
        <v>278</v>
      </c>
      <c r="G29" s="4" t="s">
        <v>130</v>
      </c>
    </row>
    <row r="30" spans="1:8" s="20" customFormat="1" x14ac:dyDescent="0.2">
      <c r="C30" s="16"/>
      <c r="D30" s="16"/>
      <c r="E30" s="34"/>
      <c r="F30" s="34"/>
      <c r="G30" s="16"/>
      <c r="H30" s="16"/>
    </row>
    <row r="31" spans="1:8" ht="112" customHeight="1" x14ac:dyDescent="0.2">
      <c r="A31" s="20"/>
      <c r="B31" s="5" t="s">
        <v>68</v>
      </c>
      <c r="C31" s="4" t="s">
        <v>96</v>
      </c>
      <c r="D31" s="4" t="s">
        <v>97</v>
      </c>
      <c r="E31" s="39" t="s">
        <v>305</v>
      </c>
      <c r="F31" s="39" t="s">
        <v>279</v>
      </c>
    </row>
    <row r="32" spans="1:8" s="20" customFormat="1" x14ac:dyDescent="0.2">
      <c r="C32" s="16"/>
      <c r="D32" s="16"/>
      <c r="E32" s="34"/>
      <c r="F32" s="34"/>
      <c r="G32" s="16"/>
      <c r="H32" s="16"/>
    </row>
    <row r="33" spans="1:8" ht="408" customHeight="1" x14ac:dyDescent="0.2">
      <c r="A33" s="20"/>
      <c r="B33" s="5" t="s">
        <v>68</v>
      </c>
      <c r="C33" s="4" t="s">
        <v>51</v>
      </c>
      <c r="D33" s="4" t="s">
        <v>85</v>
      </c>
      <c r="E33" s="39" t="s">
        <v>307</v>
      </c>
      <c r="F33" s="39" t="s">
        <v>86</v>
      </c>
      <c r="G33" s="4" t="s">
        <v>131</v>
      </c>
    </row>
    <row r="34" spans="1:8" s="20" customFormat="1" x14ac:dyDescent="0.2">
      <c r="C34" s="16"/>
      <c r="D34" s="16"/>
      <c r="E34" s="34"/>
      <c r="F34" s="34"/>
      <c r="G34" s="16"/>
      <c r="H34" s="16"/>
    </row>
    <row r="35" spans="1:8" ht="121" customHeight="1" x14ac:dyDescent="0.2">
      <c r="A35" s="20"/>
      <c r="B35" s="5" t="s">
        <v>68</v>
      </c>
      <c r="C35" s="4" t="s">
        <v>55</v>
      </c>
      <c r="D35" s="4" t="s">
        <v>81</v>
      </c>
      <c r="E35" s="39" t="s">
        <v>309</v>
      </c>
      <c r="F35" s="39" t="s">
        <v>281</v>
      </c>
      <c r="G35" s="4" t="s">
        <v>280</v>
      </c>
    </row>
    <row r="36" spans="1:8" s="20" customFormat="1" x14ac:dyDescent="0.2">
      <c r="C36" s="16"/>
      <c r="D36" s="16"/>
      <c r="E36" s="34"/>
      <c r="F36" s="34"/>
      <c r="G36" s="16"/>
      <c r="H36" s="16"/>
    </row>
    <row r="37" spans="1:8" s="12" customFormat="1" x14ac:dyDescent="0.2">
      <c r="C37" s="11"/>
      <c r="D37" s="11"/>
      <c r="E37" s="35"/>
      <c r="F37" s="35"/>
      <c r="G37" s="11"/>
      <c r="H37" s="11"/>
    </row>
    <row r="38" spans="1:8" s="8" customFormat="1" ht="216" customHeight="1" x14ac:dyDescent="0.2">
      <c r="A38" s="12"/>
      <c r="B38" s="5" t="s">
        <v>68</v>
      </c>
      <c r="C38" s="4" t="s">
        <v>245</v>
      </c>
      <c r="D38" s="7"/>
      <c r="E38" s="39" t="s">
        <v>310</v>
      </c>
      <c r="F38" s="39" t="s">
        <v>282</v>
      </c>
      <c r="G38" s="7"/>
      <c r="H38" s="7"/>
    </row>
    <row r="39" spans="1:8" s="12" customFormat="1" x14ac:dyDescent="0.2">
      <c r="C39" s="11"/>
      <c r="D39" s="11"/>
      <c r="E39" s="35"/>
      <c r="F39" s="35"/>
      <c r="G39" s="11"/>
      <c r="H39" s="11"/>
    </row>
    <row r="40" spans="1:8" s="8" customFormat="1" ht="156" customHeight="1" x14ac:dyDescent="0.2">
      <c r="A40" s="12"/>
      <c r="B40" s="5" t="s">
        <v>68</v>
      </c>
      <c r="C40" s="4" t="s">
        <v>244</v>
      </c>
      <c r="D40" s="7"/>
      <c r="E40" s="39" t="s">
        <v>311</v>
      </c>
      <c r="F40" s="39" t="s">
        <v>283</v>
      </c>
      <c r="G40" s="7"/>
      <c r="H40" s="7"/>
    </row>
    <row r="41" spans="1:8" s="12" customFormat="1" ht="9.75" customHeight="1" x14ac:dyDescent="0.2">
      <c r="C41" s="11"/>
      <c r="D41" s="11"/>
      <c r="E41" s="35"/>
      <c r="F41" s="35"/>
      <c r="G41" s="11"/>
      <c r="H41" s="11"/>
    </row>
    <row r="42" spans="1:8" s="8" customFormat="1" ht="409" customHeight="1" x14ac:dyDescent="0.2">
      <c r="A42" s="12"/>
      <c r="B42" s="5" t="s">
        <v>68</v>
      </c>
      <c r="C42" s="4" t="s">
        <v>248</v>
      </c>
      <c r="D42" s="7"/>
      <c r="E42" s="39" t="s">
        <v>312</v>
      </c>
      <c r="F42" s="39" t="s">
        <v>291</v>
      </c>
      <c r="G42" s="4" t="s">
        <v>286</v>
      </c>
      <c r="H42" s="7"/>
    </row>
    <row r="43" spans="1:8" s="12" customFormat="1" x14ac:dyDescent="0.2">
      <c r="C43" s="11"/>
      <c r="D43" s="11"/>
      <c r="E43" s="35"/>
      <c r="F43" s="35"/>
      <c r="G43" s="11"/>
      <c r="H43" s="11"/>
    </row>
    <row r="44" spans="1:8" ht="249" customHeight="1" x14ac:dyDescent="0.2">
      <c r="A44" s="12"/>
      <c r="B44" s="5" t="s">
        <v>68</v>
      </c>
      <c r="C44" s="4" t="s">
        <v>52</v>
      </c>
      <c r="D44" s="4" t="s">
        <v>292</v>
      </c>
      <c r="E44" s="39" t="s">
        <v>314</v>
      </c>
      <c r="F44" s="39" t="s">
        <v>287</v>
      </c>
    </row>
    <row r="45" spans="1:8" s="12" customFormat="1" x14ac:dyDescent="0.2">
      <c r="C45" s="11"/>
      <c r="D45" s="11"/>
      <c r="E45" s="35"/>
      <c r="F45" s="35"/>
      <c r="G45" s="11"/>
      <c r="H45" s="11"/>
    </row>
    <row r="46" spans="1:8" ht="102" customHeight="1" x14ac:dyDescent="0.2">
      <c r="A46" s="12"/>
      <c r="B46" s="5" t="s">
        <v>68</v>
      </c>
      <c r="C46" s="4" t="s">
        <v>133</v>
      </c>
      <c r="E46" s="32" t="s">
        <v>315</v>
      </c>
      <c r="F46" s="32" t="s">
        <v>288</v>
      </c>
    </row>
    <row r="47" spans="1:8" ht="121" customHeight="1" x14ac:dyDescent="0.2">
      <c r="A47" s="12"/>
      <c r="B47" s="5" t="s">
        <v>68</v>
      </c>
      <c r="C47" s="4" t="s">
        <v>132</v>
      </c>
      <c r="E47" s="36" t="s">
        <v>316</v>
      </c>
      <c r="F47" s="30" t="s">
        <v>289</v>
      </c>
    </row>
    <row r="48" spans="1:8" s="12" customFormat="1" x14ac:dyDescent="0.2">
      <c r="B48" s="11"/>
      <c r="C48" s="11"/>
      <c r="E48" s="37"/>
      <c r="F48" s="37"/>
    </row>
    <row r="49" spans="2:8" x14ac:dyDescent="0.2">
      <c r="B49" s="4"/>
      <c r="D49" s="5"/>
      <c r="E49" s="38"/>
      <c r="F49" s="38"/>
      <c r="G49" s="5"/>
      <c r="H49" s="5"/>
    </row>
    <row r="50" spans="2:8" x14ac:dyDescent="0.2">
      <c r="B50" s="4"/>
      <c r="D50" s="5"/>
      <c r="E50" s="38"/>
      <c r="F50" s="38"/>
      <c r="G50" s="5"/>
      <c r="H50" s="5"/>
    </row>
    <row r="51" spans="2:8" x14ac:dyDescent="0.2">
      <c r="B51" s="4"/>
      <c r="D51" s="5"/>
      <c r="E51" s="38"/>
      <c r="F51" s="38"/>
      <c r="G51" s="5"/>
      <c r="H51" s="5"/>
    </row>
    <row r="52" spans="2:8" x14ac:dyDescent="0.2">
      <c r="B52" s="4"/>
      <c r="D52" s="5"/>
      <c r="E52" s="38"/>
      <c r="F52" s="38"/>
      <c r="G52" s="5"/>
      <c r="H52" s="5"/>
    </row>
    <row r="53" spans="2:8" x14ac:dyDescent="0.2">
      <c r="B53" s="4"/>
      <c r="D53" s="5"/>
      <c r="E53" s="38"/>
      <c r="F53" s="38"/>
      <c r="G53" s="5"/>
      <c r="H53" s="5"/>
    </row>
    <row r="54" spans="2:8" x14ac:dyDescent="0.2">
      <c r="B54" s="4"/>
      <c r="D54" s="5"/>
      <c r="E54" s="38"/>
      <c r="F54" s="38"/>
      <c r="G54" s="5"/>
      <c r="H54" s="5"/>
    </row>
    <row r="55" spans="2:8" x14ac:dyDescent="0.2">
      <c r="B55" s="4"/>
      <c r="D55" s="5"/>
      <c r="E55" s="38"/>
      <c r="F55" s="38"/>
      <c r="G55" s="5"/>
      <c r="H55" s="5"/>
    </row>
    <row r="56" spans="2:8" x14ac:dyDescent="0.2">
      <c r="B56" s="4"/>
      <c r="D56" s="5"/>
      <c r="E56" s="38"/>
      <c r="F56" s="38"/>
      <c r="G56" s="5"/>
      <c r="H56" s="5"/>
    </row>
    <row r="57" spans="2:8" x14ac:dyDescent="0.2">
      <c r="B57" s="4"/>
      <c r="D57" s="5"/>
      <c r="E57" s="38"/>
      <c r="F57" s="38"/>
      <c r="G57" s="5"/>
      <c r="H57" s="5"/>
    </row>
    <row r="58" spans="2:8" x14ac:dyDescent="0.2">
      <c r="B58" s="4"/>
      <c r="D58" s="5"/>
      <c r="E58" s="38"/>
      <c r="F58" s="38"/>
      <c r="G58" s="5"/>
      <c r="H58" s="5"/>
    </row>
  </sheetData>
  <mergeCells count="1">
    <mergeCell ref="B1:G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'/Users/nataliegordon/Documents/Nat/AP BA/2020:21/Finance/C:\alpaca.int\User\var\folders\y2\8qc4zh3j2x9gmhj1p0dvbhyw0000gn\T\com.microsoft.Outlook\Outlook Temp\Oude doc\[20190619 Basistabel competentiematrix BA PreMA MA dance V11.xlsx]Gegevens'!#REF!</xm:f>
          </x14:formula1>
          <xm:sqref>B42 B3 B5 B7 B9 B11 B13:B16 B19 B21 B23 B25 B27 B29 B31 B33 B35 B38 B40 C3:C43 B44:C47</xm:sqref>
        </x14:dataValidation>
        <x14:dataValidation type="list" allowBlank="1" showInputMessage="1" showErrorMessage="1" xr:uid="{00000000-0002-0000-0B00-000001000000}">
          <x14:formula1>
            <xm:f>'/Users/nataliegordon/Documents/Nat/AP PreMasters/2021/Users\nataliegordon\Documents\Nat\AP BA\2020:21\Finance\alpaca.int\User\Users\nataliegordon\Documents\Nat\AP BA\2018:19\Curriculum\Basis table\[20190614 Basistabel competentiematrix BA PreMA MA dance v7.xlsx]Gegevens'!#REF!</xm:f>
          </x14:formula1>
          <xm:sqref>B22 B43 B4 B6 B8 B10 B12 B17:B18 B20 B26 B28 B30 B32 B34 B36:B37 B39 B41 B59:C79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0.499984740745262"/>
    <pageSetUpPr fitToPage="1"/>
  </sheetPr>
  <dimension ref="A1:R77"/>
  <sheetViews>
    <sheetView workbookViewId="0">
      <selection activeCell="M13" sqref="M13"/>
    </sheetView>
  </sheetViews>
  <sheetFormatPr baseColWidth="10" defaultColWidth="8.83203125" defaultRowHeight="15" x14ac:dyDescent="0.2"/>
  <cols>
    <col min="1" max="1" width="7.33203125" style="41" customWidth="1"/>
    <col min="2" max="2" width="46.33203125" style="23" customWidth="1"/>
    <col min="3" max="3" width="8.5" style="23" customWidth="1"/>
    <col min="4" max="4" width="18.33203125" style="26" customWidth="1"/>
    <col min="5" max="5" width="18.33203125" style="23" customWidth="1"/>
    <col min="6" max="6" width="8.5" style="26" customWidth="1"/>
    <col min="7" max="7" width="16.33203125" style="26" customWidth="1"/>
    <col min="8" max="8" width="31" style="26" customWidth="1"/>
    <col min="9" max="9" width="3.33203125" style="26" customWidth="1"/>
    <col min="10" max="11" width="25.1640625" style="26" customWidth="1"/>
    <col min="12" max="12" width="13.1640625" style="26" customWidth="1"/>
    <col min="13" max="13" width="18.5" style="26" customWidth="1"/>
    <col min="14" max="14" width="43" style="26" customWidth="1"/>
    <col min="15" max="15" width="2.83203125" style="26" customWidth="1"/>
    <col min="16" max="16" width="21.5" style="26" customWidth="1"/>
    <col min="17" max="17" width="5.1640625" style="26" customWidth="1"/>
    <col min="18" max="18" width="26" style="26" customWidth="1"/>
    <col min="19" max="19" width="27.6640625" style="26" customWidth="1"/>
    <col min="20" max="16384" width="8.83203125" style="26"/>
  </cols>
  <sheetData>
    <row r="1" spans="1:18" s="54" customFormat="1" ht="16" x14ac:dyDescent="0.2">
      <c r="A1" s="47" t="s">
        <v>611</v>
      </c>
      <c r="B1" s="48" t="s">
        <v>290</v>
      </c>
      <c r="C1" s="48"/>
      <c r="D1" s="49" t="s">
        <v>93</v>
      </c>
      <c r="E1" s="48"/>
      <c r="F1" s="50"/>
      <c r="G1" s="50" t="s">
        <v>12</v>
      </c>
      <c r="H1" s="50" t="s">
        <v>11</v>
      </c>
      <c r="I1" s="50"/>
      <c r="J1" s="50" t="s">
        <v>13</v>
      </c>
      <c r="K1" s="51" t="s">
        <v>14</v>
      </c>
      <c r="L1" s="50" t="s">
        <v>1211</v>
      </c>
      <c r="M1" s="50" t="s">
        <v>1212</v>
      </c>
      <c r="N1" s="50" t="s">
        <v>56</v>
      </c>
      <c r="O1" s="52"/>
      <c r="P1" s="52" t="s">
        <v>67</v>
      </c>
      <c r="Q1" s="52"/>
      <c r="R1" s="53" t="s">
        <v>1</v>
      </c>
    </row>
    <row r="2" spans="1:18" x14ac:dyDescent="0.2">
      <c r="A2" s="46" t="s">
        <v>612</v>
      </c>
      <c r="B2" s="122" t="s">
        <v>1198</v>
      </c>
      <c r="C2" s="55"/>
      <c r="D2" s="56"/>
      <c r="E2" s="55"/>
      <c r="G2" s="26" t="s">
        <v>27</v>
      </c>
      <c r="H2" s="57" t="s">
        <v>26</v>
      </c>
      <c r="J2" s="26" t="s">
        <v>30</v>
      </c>
      <c r="K2" s="57" t="s">
        <v>15</v>
      </c>
      <c r="L2" s="26">
        <v>0</v>
      </c>
      <c r="M2" s="26" t="s">
        <v>1219</v>
      </c>
      <c r="N2" s="26" t="s">
        <v>242</v>
      </c>
      <c r="P2" s="26" t="s">
        <v>210</v>
      </c>
      <c r="R2" s="26" t="s">
        <v>68</v>
      </c>
    </row>
    <row r="3" spans="1:18" x14ac:dyDescent="0.2">
      <c r="A3" s="46" t="s">
        <v>614</v>
      </c>
      <c r="B3" s="122" t="s">
        <v>1199</v>
      </c>
      <c r="C3" s="58"/>
      <c r="D3" s="29"/>
      <c r="E3" s="59"/>
      <c r="G3" s="26" t="s">
        <v>28</v>
      </c>
      <c r="H3" s="57" t="s">
        <v>10</v>
      </c>
      <c r="J3" s="26" t="s">
        <v>29</v>
      </c>
      <c r="K3" s="26" t="s">
        <v>119</v>
      </c>
      <c r="L3" s="26">
        <v>10</v>
      </c>
      <c r="M3" s="26" t="s">
        <v>1213</v>
      </c>
      <c r="N3" s="26" t="s">
        <v>110</v>
      </c>
      <c r="P3" s="26" t="s">
        <v>209</v>
      </c>
    </row>
    <row r="4" spans="1:18" x14ac:dyDescent="0.2">
      <c r="A4" s="46" t="s">
        <v>616</v>
      </c>
      <c r="B4" s="122" t="s">
        <v>1200</v>
      </c>
      <c r="C4" s="60"/>
      <c r="D4" s="61"/>
      <c r="E4" s="55"/>
      <c r="G4" s="26" t="s">
        <v>57</v>
      </c>
      <c r="H4" s="57" t="s">
        <v>6</v>
      </c>
      <c r="J4" s="26" t="s">
        <v>61</v>
      </c>
      <c r="K4" s="57" t="s">
        <v>16</v>
      </c>
      <c r="L4" s="26">
        <v>20</v>
      </c>
      <c r="M4" s="26" t="s">
        <v>72</v>
      </c>
      <c r="N4" s="26" t="s">
        <v>32</v>
      </c>
      <c r="P4" s="26" t="s">
        <v>209</v>
      </c>
    </row>
    <row r="5" spans="1:18" x14ac:dyDescent="0.2">
      <c r="A5" s="46" t="s">
        <v>618</v>
      </c>
      <c r="B5" s="122" t="s">
        <v>1201</v>
      </c>
      <c r="C5" s="60"/>
      <c r="D5" s="61"/>
      <c r="E5" s="55"/>
      <c r="G5" s="26" t="s">
        <v>58</v>
      </c>
      <c r="H5" s="57" t="s">
        <v>7</v>
      </c>
      <c r="J5" s="26" t="s">
        <v>62</v>
      </c>
      <c r="K5" s="57" t="s">
        <v>120</v>
      </c>
      <c r="L5" s="26">
        <v>30</v>
      </c>
      <c r="M5" s="26" t="s">
        <v>1217</v>
      </c>
      <c r="N5" s="26" t="s">
        <v>33</v>
      </c>
      <c r="P5" s="26" t="s">
        <v>209</v>
      </c>
    </row>
    <row r="6" spans="1:18" x14ac:dyDescent="0.2">
      <c r="A6" s="46" t="s">
        <v>620</v>
      </c>
      <c r="B6" s="122" t="s">
        <v>1202</v>
      </c>
      <c r="C6" s="60"/>
      <c r="D6" s="61"/>
      <c r="E6" s="55"/>
      <c r="G6" s="26" t="s">
        <v>59</v>
      </c>
      <c r="H6" s="57" t="s">
        <v>8</v>
      </c>
      <c r="J6" s="26" t="s">
        <v>63</v>
      </c>
      <c r="K6" s="57" t="s">
        <v>17</v>
      </c>
      <c r="L6" s="26">
        <v>40</v>
      </c>
      <c r="M6" s="26" t="s">
        <v>1218</v>
      </c>
      <c r="N6" s="26" t="s">
        <v>34</v>
      </c>
      <c r="P6" s="26" t="s">
        <v>209</v>
      </c>
    </row>
    <row r="7" spans="1:18" x14ac:dyDescent="0.2">
      <c r="A7" s="46" t="s">
        <v>622</v>
      </c>
      <c r="B7" s="122" t="s">
        <v>1203</v>
      </c>
      <c r="C7" s="60"/>
      <c r="D7" s="61"/>
      <c r="E7" s="55"/>
      <c r="G7" s="26" t="s">
        <v>60</v>
      </c>
      <c r="H7" s="57" t="s">
        <v>9</v>
      </c>
      <c r="J7" s="26" t="s">
        <v>58</v>
      </c>
      <c r="K7" s="57" t="s">
        <v>7</v>
      </c>
      <c r="L7" s="26">
        <v>50</v>
      </c>
      <c r="M7" s="26" t="s">
        <v>1220</v>
      </c>
      <c r="N7" s="26" t="s">
        <v>35</v>
      </c>
      <c r="P7" s="26" t="s">
        <v>209</v>
      </c>
    </row>
    <row r="8" spans="1:18" x14ac:dyDescent="0.2">
      <c r="A8" s="46" t="s">
        <v>624</v>
      </c>
      <c r="B8" s="122" t="s">
        <v>1204</v>
      </c>
      <c r="C8" s="60"/>
      <c r="D8" s="61"/>
      <c r="E8" s="55"/>
      <c r="J8" s="26" t="s">
        <v>64</v>
      </c>
      <c r="K8" s="57" t="s">
        <v>18</v>
      </c>
      <c r="L8" s="26">
        <v>60</v>
      </c>
      <c r="M8" s="26" t="s">
        <v>1214</v>
      </c>
      <c r="N8" s="26" t="s">
        <v>36</v>
      </c>
      <c r="P8" s="26" t="s">
        <v>209</v>
      </c>
    </row>
    <row r="9" spans="1:18" x14ac:dyDescent="0.2">
      <c r="A9" s="46" t="s">
        <v>626</v>
      </c>
      <c r="B9" s="122" t="s">
        <v>1205</v>
      </c>
      <c r="C9" s="58"/>
      <c r="D9" s="29"/>
      <c r="E9" s="59"/>
      <c r="J9" s="26" t="s">
        <v>19</v>
      </c>
      <c r="K9" s="57" t="s">
        <v>19</v>
      </c>
      <c r="L9" s="26">
        <v>70</v>
      </c>
      <c r="M9" s="26" t="s">
        <v>1221</v>
      </c>
      <c r="N9" s="26" t="s">
        <v>37</v>
      </c>
      <c r="P9" s="26" t="s">
        <v>209</v>
      </c>
    </row>
    <row r="10" spans="1:18" x14ac:dyDescent="0.2">
      <c r="A10" s="46" t="s">
        <v>628</v>
      </c>
      <c r="B10" s="122" t="s">
        <v>1206</v>
      </c>
      <c r="C10" s="60"/>
      <c r="D10" s="61"/>
      <c r="E10" s="55"/>
      <c r="J10" s="26" t="s">
        <v>65</v>
      </c>
      <c r="K10" s="57" t="s">
        <v>20</v>
      </c>
      <c r="L10" s="26">
        <v>80</v>
      </c>
      <c r="M10" s="26" t="s">
        <v>1215</v>
      </c>
      <c r="N10" s="26" t="s">
        <v>246</v>
      </c>
      <c r="P10" s="26" t="s">
        <v>211</v>
      </c>
    </row>
    <row r="11" spans="1:18" x14ac:dyDescent="0.2">
      <c r="A11" s="46" t="s">
        <v>630</v>
      </c>
      <c r="B11" s="122" t="s">
        <v>1207</v>
      </c>
      <c r="C11" s="60"/>
      <c r="D11" s="61"/>
      <c r="E11" s="55"/>
      <c r="J11" s="26" t="s">
        <v>66</v>
      </c>
      <c r="K11" s="57" t="s">
        <v>21</v>
      </c>
      <c r="L11" s="26">
        <v>90</v>
      </c>
      <c r="M11" s="26" t="s">
        <v>1216</v>
      </c>
      <c r="N11" s="26" t="s">
        <v>44</v>
      </c>
      <c r="P11" s="25" t="s">
        <v>212</v>
      </c>
    </row>
    <row r="12" spans="1:18" x14ac:dyDescent="0.2">
      <c r="A12" s="46" t="s">
        <v>632</v>
      </c>
      <c r="B12" s="122" t="s">
        <v>1208</v>
      </c>
      <c r="C12" s="60"/>
      <c r="D12" s="61"/>
      <c r="E12" s="55"/>
      <c r="L12" s="26">
        <v>100</v>
      </c>
      <c r="M12" s="26" t="s">
        <v>1222</v>
      </c>
      <c r="N12" s="26" t="s">
        <v>46</v>
      </c>
      <c r="P12" s="26" t="s">
        <v>213</v>
      </c>
    </row>
    <row r="13" spans="1:18" x14ac:dyDescent="0.2">
      <c r="A13" s="46" t="s">
        <v>634</v>
      </c>
      <c r="B13" s="122" t="s">
        <v>1209</v>
      </c>
      <c r="C13" s="60"/>
      <c r="D13" s="61"/>
      <c r="E13" s="55"/>
      <c r="N13" s="26" t="s">
        <v>48</v>
      </c>
      <c r="P13" s="26" t="s">
        <v>214</v>
      </c>
    </row>
    <row r="14" spans="1:18" x14ac:dyDescent="0.2">
      <c r="C14" s="60"/>
      <c r="D14" s="61"/>
      <c r="E14" s="55"/>
      <c r="N14" s="26" t="s">
        <v>54</v>
      </c>
      <c r="P14" s="26" t="s">
        <v>217</v>
      </c>
    </row>
    <row r="15" spans="1:18" x14ac:dyDescent="0.2">
      <c r="A15" s="62"/>
      <c r="B15" s="63"/>
      <c r="C15" s="59"/>
      <c r="D15" s="29"/>
      <c r="E15" s="59"/>
      <c r="N15" s="26" t="s">
        <v>53</v>
      </c>
      <c r="P15" s="26" t="s">
        <v>216</v>
      </c>
    </row>
    <row r="16" spans="1:18" x14ac:dyDescent="0.2">
      <c r="A16" s="61"/>
      <c r="B16" s="55"/>
      <c r="C16" s="55"/>
      <c r="D16" s="61"/>
      <c r="E16" s="55"/>
      <c r="N16" s="26" t="s">
        <v>50</v>
      </c>
      <c r="P16" s="26" t="s">
        <v>215</v>
      </c>
    </row>
    <row r="17" spans="1:16" x14ac:dyDescent="0.2">
      <c r="A17" s="61"/>
      <c r="B17" s="55"/>
      <c r="C17" s="55"/>
      <c r="D17" s="61"/>
      <c r="E17" s="55"/>
      <c r="N17" s="26" t="s">
        <v>249</v>
      </c>
      <c r="P17" s="26" t="s">
        <v>218</v>
      </c>
    </row>
    <row r="18" spans="1:16" x14ac:dyDescent="0.2">
      <c r="A18" s="61"/>
      <c r="B18" s="55"/>
      <c r="C18" s="55"/>
      <c r="D18" s="61"/>
      <c r="E18" s="55"/>
      <c r="N18" s="26" t="s">
        <v>243</v>
      </c>
      <c r="P18" s="26" t="s">
        <v>219</v>
      </c>
    </row>
    <row r="19" spans="1:16" ht="16" customHeight="1" x14ac:dyDescent="0.2">
      <c r="A19" s="29"/>
      <c r="B19" s="59"/>
      <c r="C19" s="59"/>
      <c r="D19" s="29"/>
      <c r="E19" s="59"/>
      <c r="N19" s="26" t="s">
        <v>38</v>
      </c>
      <c r="P19" s="26" t="s">
        <v>219</v>
      </c>
    </row>
    <row r="20" spans="1:16" x14ac:dyDescent="0.2">
      <c r="A20" s="61"/>
      <c r="B20" s="55"/>
      <c r="C20" s="55"/>
      <c r="D20" s="61"/>
      <c r="E20" s="55"/>
      <c r="N20" s="26" t="s">
        <v>39</v>
      </c>
      <c r="P20" s="26" t="s">
        <v>219</v>
      </c>
    </row>
    <row r="21" spans="1:16" x14ac:dyDescent="0.2">
      <c r="A21" s="61"/>
      <c r="B21" s="55"/>
      <c r="C21" s="55"/>
      <c r="D21" s="61"/>
      <c r="E21" s="55"/>
      <c r="N21" s="26" t="s">
        <v>40</v>
      </c>
      <c r="P21" s="26" t="s">
        <v>219</v>
      </c>
    </row>
    <row r="22" spans="1:16" x14ac:dyDescent="0.2">
      <c r="A22" s="61"/>
      <c r="B22" s="55"/>
      <c r="C22" s="55"/>
      <c r="D22" s="61"/>
      <c r="E22" s="55"/>
      <c r="N22" s="26" t="s">
        <v>41</v>
      </c>
      <c r="P22" s="26" t="s">
        <v>219</v>
      </c>
    </row>
    <row r="23" spans="1:16" x14ac:dyDescent="0.2">
      <c r="A23" s="61"/>
      <c r="B23" s="55"/>
      <c r="C23" s="55"/>
      <c r="D23" s="61"/>
      <c r="E23" s="55"/>
      <c r="N23" s="26" t="s">
        <v>247</v>
      </c>
      <c r="P23" s="26" t="s">
        <v>1171</v>
      </c>
    </row>
    <row r="24" spans="1:16" x14ac:dyDescent="0.2">
      <c r="A24" s="61"/>
      <c r="B24" s="55"/>
      <c r="C24" s="55"/>
      <c r="D24" s="64"/>
      <c r="E24" s="55"/>
      <c r="N24" s="26" t="s">
        <v>45</v>
      </c>
      <c r="P24" s="25" t="s">
        <v>1172</v>
      </c>
    </row>
    <row r="25" spans="1:16" x14ac:dyDescent="0.2">
      <c r="A25" s="61"/>
      <c r="B25" s="55"/>
      <c r="C25" s="55"/>
      <c r="D25" s="64"/>
      <c r="E25" s="55"/>
      <c r="N25" s="26" t="s">
        <v>47</v>
      </c>
      <c r="P25" s="26" t="s">
        <v>1173</v>
      </c>
    </row>
    <row r="26" spans="1:16" x14ac:dyDescent="0.2">
      <c r="N26" s="26" t="s">
        <v>49</v>
      </c>
      <c r="P26" s="26" t="s">
        <v>1174</v>
      </c>
    </row>
    <row r="27" spans="1:16" x14ac:dyDescent="0.2">
      <c r="N27" s="26" t="s">
        <v>55</v>
      </c>
      <c r="P27" s="26" t="s">
        <v>1175</v>
      </c>
    </row>
    <row r="28" spans="1:16" s="25" customFormat="1" x14ac:dyDescent="0.2">
      <c r="A28" s="65"/>
      <c r="B28" s="66"/>
      <c r="C28" s="22"/>
      <c r="E28" s="22"/>
      <c r="H28" s="66"/>
      <c r="K28" s="66"/>
      <c r="N28" s="26" t="s">
        <v>96</v>
      </c>
      <c r="O28" s="26"/>
      <c r="P28" s="26" t="s">
        <v>1176</v>
      </c>
    </row>
    <row r="29" spans="1:16" s="25" customFormat="1" ht="16" customHeight="1" x14ac:dyDescent="0.2">
      <c r="A29" s="67"/>
      <c r="B29" s="67"/>
      <c r="C29" s="22"/>
      <c r="E29" s="22"/>
      <c r="H29" s="22"/>
      <c r="K29" s="22"/>
      <c r="N29" s="26" t="s">
        <v>51</v>
      </c>
      <c r="O29" s="26"/>
      <c r="P29" s="26" t="s">
        <v>1177</v>
      </c>
    </row>
    <row r="30" spans="1:16" s="25" customFormat="1" x14ac:dyDescent="0.2">
      <c r="A30" s="67"/>
      <c r="B30" s="67"/>
      <c r="C30" s="22"/>
      <c r="E30" s="22"/>
      <c r="H30" s="22"/>
      <c r="K30" s="22"/>
      <c r="N30" s="26" t="s">
        <v>1170</v>
      </c>
      <c r="O30" s="26"/>
      <c r="P30" s="26" t="s">
        <v>1178</v>
      </c>
    </row>
    <row r="31" spans="1:16" s="25" customFormat="1" x14ac:dyDescent="0.2">
      <c r="A31" s="67"/>
      <c r="B31" s="68"/>
      <c r="C31" s="22"/>
      <c r="E31" s="22"/>
      <c r="H31" s="22"/>
      <c r="K31" s="22"/>
      <c r="N31" s="26" t="s">
        <v>244</v>
      </c>
      <c r="O31" s="26"/>
      <c r="P31" s="26" t="s">
        <v>1179</v>
      </c>
    </row>
    <row r="32" spans="1:16" s="25" customFormat="1" x14ac:dyDescent="0.2">
      <c r="A32" s="67"/>
      <c r="B32" s="67"/>
      <c r="C32" s="22"/>
      <c r="E32" s="22"/>
      <c r="H32" s="22"/>
      <c r="K32" s="22"/>
      <c r="N32" s="26" t="s">
        <v>42</v>
      </c>
      <c r="O32" s="26"/>
      <c r="P32" s="26" t="s">
        <v>1179</v>
      </c>
    </row>
    <row r="33" spans="1:16" s="25" customFormat="1" x14ac:dyDescent="0.2">
      <c r="A33" s="67"/>
      <c r="B33" s="67"/>
      <c r="C33" s="22"/>
      <c r="E33" s="22"/>
      <c r="H33" s="22"/>
      <c r="K33" s="22"/>
      <c r="N33" s="26" t="s">
        <v>43</v>
      </c>
      <c r="O33" s="26"/>
      <c r="P33" s="26" t="s">
        <v>1179</v>
      </c>
    </row>
    <row r="34" spans="1:16" s="25" customFormat="1" x14ac:dyDescent="0.2">
      <c r="A34" s="67"/>
      <c r="B34" s="67"/>
      <c r="C34" s="22"/>
      <c r="E34" s="22"/>
      <c r="H34" s="22"/>
      <c r="K34" s="22"/>
      <c r="N34" s="26" t="s">
        <v>247</v>
      </c>
      <c r="O34" s="26"/>
      <c r="P34" s="26" t="s">
        <v>1180</v>
      </c>
    </row>
    <row r="35" spans="1:16" s="25" customFormat="1" x14ac:dyDescent="0.2">
      <c r="A35" s="67"/>
      <c r="B35" s="67"/>
      <c r="C35" s="22"/>
      <c r="E35" s="22"/>
      <c r="H35" s="22"/>
      <c r="N35" s="26" t="s">
        <v>1182</v>
      </c>
      <c r="O35" s="26"/>
      <c r="P35" s="25" t="s">
        <v>1183</v>
      </c>
    </row>
    <row r="36" spans="1:16" s="25" customFormat="1" x14ac:dyDescent="0.2">
      <c r="A36" s="67"/>
      <c r="B36" s="67"/>
      <c r="C36" s="22"/>
      <c r="E36" s="22"/>
      <c r="H36" s="22"/>
      <c r="N36" s="26" t="s">
        <v>1181</v>
      </c>
      <c r="O36" s="26"/>
      <c r="P36" s="25" t="s">
        <v>1183</v>
      </c>
    </row>
    <row r="37" spans="1:16" s="25" customFormat="1" ht="16" customHeight="1" x14ac:dyDescent="0.2">
      <c r="A37" s="67"/>
      <c r="B37" s="67"/>
      <c r="C37" s="22"/>
      <c r="E37" s="22"/>
      <c r="H37" s="22"/>
      <c r="N37" s="26" t="s">
        <v>1185</v>
      </c>
      <c r="O37" s="26"/>
      <c r="P37" s="26" t="s">
        <v>1184</v>
      </c>
    </row>
    <row r="38" spans="1:16" s="25" customFormat="1" x14ac:dyDescent="0.2">
      <c r="A38" s="67"/>
      <c r="B38" s="67"/>
      <c r="C38" s="22"/>
      <c r="E38" s="22"/>
      <c r="H38" s="22"/>
    </row>
    <row r="39" spans="1:16" s="25" customFormat="1" x14ac:dyDescent="0.2">
      <c r="A39" s="67"/>
      <c r="B39" s="22"/>
      <c r="C39" s="22"/>
      <c r="E39" s="22"/>
      <c r="H39" s="22"/>
    </row>
    <row r="40" spans="1:16" s="25" customFormat="1" x14ac:dyDescent="0.2">
      <c r="A40" s="65"/>
      <c r="B40" s="22"/>
      <c r="C40" s="22"/>
      <c r="E40" s="22"/>
      <c r="H40" s="22"/>
    </row>
    <row r="41" spans="1:16" s="25" customFormat="1" ht="16.5" customHeight="1" x14ac:dyDescent="0.2">
      <c r="A41" s="67"/>
      <c r="B41" s="67"/>
      <c r="C41" s="22"/>
      <c r="E41" s="22"/>
      <c r="H41" s="22"/>
    </row>
    <row r="42" spans="1:16" s="25" customFormat="1" x14ac:dyDescent="0.2">
      <c r="A42" s="67"/>
      <c r="B42" s="67"/>
      <c r="C42" s="22"/>
      <c r="E42" s="22"/>
    </row>
    <row r="43" spans="1:16" s="25" customFormat="1" x14ac:dyDescent="0.2">
      <c r="A43" s="67"/>
      <c r="B43" s="67"/>
      <c r="C43" s="22"/>
      <c r="E43" s="22"/>
    </row>
    <row r="44" spans="1:16" s="25" customFormat="1" x14ac:dyDescent="0.2">
      <c r="A44" s="67"/>
      <c r="B44" s="67"/>
      <c r="C44" s="22"/>
      <c r="E44" s="22"/>
    </row>
    <row r="45" spans="1:16" s="25" customFormat="1" x14ac:dyDescent="0.2">
      <c r="A45" s="67"/>
      <c r="B45" s="67"/>
      <c r="C45" s="22"/>
      <c r="E45" s="22"/>
      <c r="H45" s="66"/>
    </row>
    <row r="46" spans="1:16" s="25" customFormat="1" x14ac:dyDescent="0.2">
      <c r="A46" s="67"/>
      <c r="B46" s="67"/>
      <c r="C46" s="22"/>
      <c r="E46" s="22"/>
      <c r="H46" s="22"/>
    </row>
    <row r="47" spans="1:16" s="25" customFormat="1" x14ac:dyDescent="0.2">
      <c r="A47" s="67"/>
      <c r="B47" s="67"/>
      <c r="C47" s="22"/>
      <c r="E47" s="22"/>
      <c r="H47" s="22"/>
    </row>
    <row r="48" spans="1:16" s="25" customFormat="1" x14ac:dyDescent="0.2">
      <c r="A48" s="67"/>
      <c r="B48" s="67"/>
      <c r="C48" s="22"/>
      <c r="E48" s="22"/>
      <c r="H48" s="22"/>
    </row>
    <row r="49" spans="1:18" s="25" customFormat="1" x14ac:dyDescent="0.2">
      <c r="A49" s="67"/>
      <c r="B49" s="67"/>
      <c r="C49" s="22"/>
      <c r="E49" s="22"/>
      <c r="H49" s="22"/>
    </row>
    <row r="50" spans="1:18" s="25" customFormat="1" x14ac:dyDescent="0.2">
      <c r="A50" s="67"/>
      <c r="B50" s="67"/>
      <c r="C50" s="22"/>
      <c r="E50" s="22"/>
      <c r="H50" s="22"/>
    </row>
    <row r="51" spans="1:18" s="25" customFormat="1" x14ac:dyDescent="0.2">
      <c r="A51" s="67"/>
      <c r="B51" s="67"/>
      <c r="C51" s="22"/>
      <c r="E51" s="22"/>
      <c r="H51" s="22"/>
    </row>
    <row r="52" spans="1:18" s="25" customFormat="1" x14ac:dyDescent="0.2">
      <c r="A52" s="67"/>
      <c r="B52" s="67"/>
      <c r="C52" s="22"/>
      <c r="E52" s="22"/>
    </row>
    <row r="53" spans="1:18" s="25" customFormat="1" x14ac:dyDescent="0.2">
      <c r="A53" s="67"/>
      <c r="B53" s="67"/>
      <c r="C53" s="22"/>
      <c r="E53" s="22"/>
    </row>
    <row r="54" spans="1:18" s="25" customFormat="1" x14ac:dyDescent="0.2">
      <c r="A54" s="67"/>
      <c r="B54" s="22"/>
      <c r="C54" s="22"/>
      <c r="E54" s="22"/>
    </row>
    <row r="55" spans="1:18" s="25" customFormat="1" x14ac:dyDescent="0.2">
      <c r="A55" s="67"/>
      <c r="B55" s="22"/>
      <c r="C55" s="22"/>
      <c r="E55" s="22"/>
    </row>
    <row r="56" spans="1:18" x14ac:dyDescent="0.2">
      <c r="A56" s="67"/>
      <c r="B56" s="22"/>
      <c r="C56" s="22"/>
      <c r="D56" s="25"/>
      <c r="N56" s="25"/>
      <c r="O56" s="25"/>
      <c r="P56" s="25"/>
      <c r="Q56" s="25"/>
      <c r="R56" s="25"/>
    </row>
    <row r="57" spans="1:18" x14ac:dyDescent="0.2">
      <c r="A57" s="67"/>
      <c r="B57" s="22"/>
      <c r="C57" s="22"/>
      <c r="D57" s="25"/>
      <c r="N57" s="25"/>
      <c r="O57" s="25"/>
      <c r="P57" s="25"/>
      <c r="Q57" s="25"/>
      <c r="R57" s="25"/>
    </row>
    <row r="58" spans="1:18" x14ac:dyDescent="0.2">
      <c r="A58" s="67"/>
      <c r="B58" s="22"/>
      <c r="C58" s="22"/>
      <c r="D58" s="25"/>
      <c r="N58" s="25"/>
      <c r="O58" s="25"/>
      <c r="P58" s="25"/>
      <c r="Q58" s="25"/>
      <c r="R58" s="25"/>
    </row>
    <row r="59" spans="1:18" x14ac:dyDescent="0.2">
      <c r="N59" s="25"/>
      <c r="O59" s="25"/>
      <c r="P59" s="25"/>
      <c r="Q59" s="25"/>
      <c r="R59" s="25"/>
    </row>
    <row r="60" spans="1:18" x14ac:dyDescent="0.2">
      <c r="N60" s="25"/>
      <c r="O60" s="25"/>
      <c r="P60" s="25"/>
      <c r="Q60" s="25"/>
      <c r="R60" s="25"/>
    </row>
    <row r="61" spans="1:18" x14ac:dyDescent="0.2">
      <c r="N61" s="25"/>
      <c r="O61" s="25"/>
      <c r="P61" s="25"/>
      <c r="Q61" s="25"/>
      <c r="R61" s="25"/>
    </row>
    <row r="62" spans="1:18" x14ac:dyDescent="0.2">
      <c r="N62" s="25"/>
      <c r="O62" s="25"/>
      <c r="P62" s="25"/>
      <c r="Q62" s="25"/>
      <c r="R62" s="25"/>
    </row>
    <row r="63" spans="1:18" x14ac:dyDescent="0.2">
      <c r="N63" s="25"/>
      <c r="O63" s="25"/>
      <c r="P63" s="25"/>
      <c r="Q63" s="25"/>
      <c r="R63" s="25"/>
    </row>
    <row r="64" spans="1:18" x14ac:dyDescent="0.2">
      <c r="N64" s="25"/>
      <c r="O64" s="25"/>
      <c r="P64" s="25"/>
      <c r="Q64" s="25"/>
      <c r="R64" s="25"/>
    </row>
    <row r="65" spans="14:18" x14ac:dyDescent="0.2">
      <c r="N65" s="25"/>
      <c r="O65" s="25"/>
      <c r="P65" s="25"/>
      <c r="Q65" s="25"/>
      <c r="R65" s="25"/>
    </row>
    <row r="66" spans="14:18" x14ac:dyDescent="0.2">
      <c r="N66" s="25"/>
      <c r="O66" s="25"/>
      <c r="P66" s="25"/>
      <c r="Q66" s="25"/>
      <c r="R66" s="25"/>
    </row>
    <row r="67" spans="14:18" x14ac:dyDescent="0.2">
      <c r="N67" s="25"/>
      <c r="O67" s="25"/>
      <c r="P67" s="25"/>
      <c r="Q67" s="25"/>
      <c r="R67" s="25"/>
    </row>
    <row r="68" spans="14:18" x14ac:dyDescent="0.2">
      <c r="N68" s="25"/>
      <c r="O68" s="25"/>
      <c r="P68" s="25"/>
      <c r="Q68" s="25"/>
      <c r="R68" s="25"/>
    </row>
    <row r="69" spans="14:18" x14ac:dyDescent="0.2">
      <c r="N69" s="25"/>
      <c r="O69" s="25"/>
      <c r="P69" s="25"/>
      <c r="Q69" s="25"/>
      <c r="R69" s="25"/>
    </row>
    <row r="70" spans="14:18" x14ac:dyDescent="0.2">
      <c r="N70" s="25"/>
      <c r="O70" s="25"/>
      <c r="P70" s="25"/>
      <c r="Q70" s="25"/>
      <c r="R70" s="25"/>
    </row>
    <row r="71" spans="14:18" x14ac:dyDescent="0.2">
      <c r="N71" s="25"/>
      <c r="O71" s="25"/>
      <c r="P71" s="25"/>
      <c r="Q71" s="25"/>
      <c r="R71" s="25"/>
    </row>
    <row r="72" spans="14:18" x14ac:dyDescent="0.2">
      <c r="N72" s="25"/>
      <c r="O72" s="25"/>
      <c r="P72" s="25"/>
      <c r="Q72" s="25"/>
      <c r="R72" s="25"/>
    </row>
    <row r="73" spans="14:18" x14ac:dyDescent="0.2">
      <c r="N73" s="25"/>
      <c r="O73" s="25"/>
      <c r="P73" s="25"/>
      <c r="Q73" s="25"/>
      <c r="R73" s="25"/>
    </row>
    <row r="74" spans="14:18" x14ac:dyDescent="0.2">
      <c r="N74" s="25"/>
      <c r="O74" s="25"/>
      <c r="P74" s="25"/>
      <c r="Q74" s="25"/>
      <c r="R74" s="25"/>
    </row>
    <row r="75" spans="14:18" x14ac:dyDescent="0.2">
      <c r="N75" s="25"/>
      <c r="O75" s="25"/>
      <c r="P75" s="25"/>
      <c r="Q75" s="25"/>
      <c r="R75" s="25"/>
    </row>
    <row r="76" spans="14:18" x14ac:dyDescent="0.2">
      <c r="N76" s="25"/>
      <c r="O76" s="25"/>
      <c r="P76" s="25"/>
      <c r="Q76" s="25"/>
      <c r="R76" s="25"/>
    </row>
    <row r="77" spans="14:18" x14ac:dyDescent="0.2">
      <c r="N77" s="25"/>
      <c r="O77" s="25"/>
      <c r="P77" s="25"/>
      <c r="Q77" s="25"/>
      <c r="R77" s="25"/>
    </row>
  </sheetData>
  <autoFilter ref="P1:P68" xr:uid="{00000000-0009-0000-0000-00000C000000}"/>
  <pageMargins left="0.25" right="0.25" top="0.75" bottom="0.75" header="0.3" footer="0.3"/>
  <pageSetup paperSize="9" scale="3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249977111117893"/>
  </sheetPr>
  <dimension ref="A1:R333"/>
  <sheetViews>
    <sheetView tabSelected="1" topLeftCell="A57" zoomScale="120" zoomScaleNormal="120" workbookViewId="0">
      <selection activeCell="E5" sqref="E5"/>
    </sheetView>
  </sheetViews>
  <sheetFormatPr baseColWidth="10" defaultColWidth="8.83203125" defaultRowHeight="15" x14ac:dyDescent="0.2"/>
  <cols>
    <col min="1" max="1" width="5.5" customWidth="1"/>
    <col min="2" max="2" width="3.33203125" customWidth="1"/>
    <col min="3" max="3" width="18.1640625" customWidth="1"/>
    <col min="4" max="4" width="5.6640625" customWidth="1"/>
    <col min="5" max="5" width="15.1640625" customWidth="1"/>
    <col min="6" max="6" width="6.33203125" customWidth="1"/>
    <col min="7" max="7" width="19.5" customWidth="1"/>
    <col min="8" max="8" width="7.6640625" customWidth="1"/>
    <col min="9" max="9" width="19.5" customWidth="1"/>
    <col min="10" max="10" width="8.33203125" customWidth="1"/>
    <col min="11" max="11" width="18.83203125" customWidth="1"/>
    <col min="12" max="12" width="17.5" customWidth="1"/>
    <col min="13" max="13" width="15.33203125" customWidth="1"/>
    <col min="14" max="14" width="10.5" customWidth="1"/>
    <col min="15" max="15" width="8.5" customWidth="1"/>
    <col min="16" max="16" width="8" customWidth="1"/>
    <col min="17" max="17" width="7.83203125" customWidth="1"/>
    <col min="18" max="18" width="14.1640625" customWidth="1"/>
  </cols>
  <sheetData>
    <row r="1" spans="1:18" ht="59" customHeight="1" x14ac:dyDescent="0.2">
      <c r="A1" s="285" t="s">
        <v>1297</v>
      </c>
      <c r="B1" s="285" t="s">
        <v>1459</v>
      </c>
      <c r="C1" s="285" t="s">
        <v>2</v>
      </c>
      <c r="D1" s="285" t="s">
        <v>1460</v>
      </c>
      <c r="E1" s="285" t="s">
        <v>1237</v>
      </c>
      <c r="F1" s="285" t="s">
        <v>290</v>
      </c>
      <c r="G1" s="285" t="s">
        <v>1442</v>
      </c>
      <c r="H1" s="286" t="s">
        <v>1444</v>
      </c>
      <c r="I1" s="286" t="s">
        <v>1443</v>
      </c>
      <c r="J1" t="s">
        <v>1457</v>
      </c>
      <c r="K1" t="s">
        <v>1236</v>
      </c>
      <c r="L1" t="s">
        <v>1238</v>
      </c>
      <c r="M1" t="s">
        <v>1243</v>
      </c>
      <c r="N1" t="s">
        <v>1266</v>
      </c>
      <c r="O1" t="s">
        <v>1265</v>
      </c>
      <c r="P1" t="s">
        <v>1267</v>
      </c>
      <c r="Q1" t="s">
        <v>1458</v>
      </c>
      <c r="R1" t="s">
        <v>1227</v>
      </c>
    </row>
    <row r="2" spans="1:18" x14ac:dyDescent="0.2">
      <c r="A2" s="285" t="s">
        <v>1298</v>
      </c>
      <c r="B2" s="285">
        <v>1</v>
      </c>
      <c r="C2" s="285" t="s">
        <v>242</v>
      </c>
      <c r="D2" s="285">
        <v>18</v>
      </c>
      <c r="E2" s="285" t="s">
        <v>1247</v>
      </c>
      <c r="F2" s="285">
        <v>1</v>
      </c>
      <c r="G2" s="285" t="s">
        <v>613</v>
      </c>
      <c r="H2" s="285" t="s">
        <v>317</v>
      </c>
      <c r="I2" s="285" t="s">
        <v>774</v>
      </c>
      <c r="J2">
        <f>Tabel6_2[[#This Row],[Study points]]/COUNTIF(Tabel6_2[Course/OLOD],Tabel6_2[[#This Row],[Course/OLOD]])</f>
        <v>1.0588235294117647</v>
      </c>
      <c r="K2" s="41" t="s">
        <v>837</v>
      </c>
      <c r="L2" s="285" t="s">
        <v>1259</v>
      </c>
      <c r="M2" s="285" t="s">
        <v>540</v>
      </c>
      <c r="N2" s="285" t="str">
        <f>CONCATENATE(Tabel6_2[[#This Row],[Course/OLOD]],Tabel6_2[[#This Row],[Assessment]],Tabel6_2[[#This Row],[Assessment moment]])</f>
        <v>BA - Dance training 12. Artistic skillsProduct</v>
      </c>
      <c r="O2" s="285">
        <v>45</v>
      </c>
      <c r="P2" s="285">
        <f>Tabel6_2[[#This Row],[% Assessment]]/COUNTIF(Tabel6_2[unique var],Tabel6_2[[#This Row],[unique var]])</f>
        <v>5</v>
      </c>
      <c r="Q2" s="285">
        <f>Tabel6_2[[#This Row],[Study points]]*Tabel6_2[[#This Row],[% Assessment per goal]]/100</f>
        <v>0.9</v>
      </c>
      <c r="R2" s="285" t="s">
        <v>1215</v>
      </c>
    </row>
    <row r="3" spans="1:18" x14ac:dyDescent="0.2">
      <c r="A3" s="285" t="s">
        <v>1298</v>
      </c>
      <c r="B3" s="285">
        <v>1</v>
      </c>
      <c r="C3" s="285" t="s">
        <v>242</v>
      </c>
      <c r="D3" s="285">
        <v>18</v>
      </c>
      <c r="E3" s="285" t="s">
        <v>1247</v>
      </c>
      <c r="F3" s="285">
        <v>1</v>
      </c>
      <c r="G3" s="285" t="s">
        <v>613</v>
      </c>
      <c r="H3" s="285" t="s">
        <v>318</v>
      </c>
      <c r="I3" s="285" t="s">
        <v>774</v>
      </c>
      <c r="J3">
        <f>Tabel6_2[[#This Row],[Study points]]/COUNTIF(Tabel6_2[Course/OLOD],Tabel6_2[[#This Row],[Course/OLOD]])</f>
        <v>1.0588235294117647</v>
      </c>
      <c r="K3" s="41" t="s">
        <v>1150</v>
      </c>
      <c r="L3" s="285" t="s">
        <v>1259</v>
      </c>
      <c r="M3" s="285" t="s">
        <v>540</v>
      </c>
      <c r="N3" s="285" t="str">
        <f>CONCATENATE(Tabel6_2[[#This Row],[Course/OLOD]],Tabel6_2[[#This Row],[Assessment]],Tabel6_2[[#This Row],[Assessment moment]])</f>
        <v>BA - Dance training 12. Artistic skillsProduct</v>
      </c>
      <c r="O3" s="285">
        <v>45</v>
      </c>
      <c r="P3" s="285">
        <f>Tabel6_2[[#This Row],[% Assessment]]/COUNTIF(Tabel6_2[unique var],Tabel6_2[[#This Row],[unique var]])</f>
        <v>5</v>
      </c>
      <c r="Q3" s="285">
        <f>Tabel6_2[[#This Row],[Study points]]*Tabel6_2[[#This Row],[% Assessment per goal]]/100</f>
        <v>0.9</v>
      </c>
      <c r="R3" s="285" t="s">
        <v>1215</v>
      </c>
    </row>
    <row r="4" spans="1:18" x14ac:dyDescent="0.2">
      <c r="A4" s="285" t="s">
        <v>1298</v>
      </c>
      <c r="B4" s="285">
        <v>1</v>
      </c>
      <c r="C4" s="285" t="s">
        <v>242</v>
      </c>
      <c r="D4" s="285">
        <v>18</v>
      </c>
      <c r="E4" s="285" t="s">
        <v>1247</v>
      </c>
      <c r="F4" s="285">
        <v>1</v>
      </c>
      <c r="G4" s="285" t="s">
        <v>613</v>
      </c>
      <c r="H4" s="285" t="s">
        <v>319</v>
      </c>
      <c r="I4" s="285" t="s">
        <v>774</v>
      </c>
      <c r="J4">
        <f>Tabel6_2[[#This Row],[Study points]]/COUNTIF(Tabel6_2[Course/OLOD],Tabel6_2[[#This Row],[Course/OLOD]])</f>
        <v>1.0588235294117647</v>
      </c>
      <c r="K4" s="41" t="s">
        <v>846</v>
      </c>
      <c r="L4" s="285" t="s">
        <v>1259</v>
      </c>
      <c r="M4" s="285" t="s">
        <v>540</v>
      </c>
      <c r="N4" s="285" t="str">
        <f>CONCATENATE(Tabel6_2[[#This Row],[Course/OLOD]],Tabel6_2[[#This Row],[Assessment]],Tabel6_2[[#This Row],[Assessment moment]])</f>
        <v>BA - Dance training 12. Artistic skillsProduct</v>
      </c>
      <c r="O4" s="285">
        <v>45</v>
      </c>
      <c r="P4" s="285">
        <f>Tabel6_2[[#This Row],[% Assessment]]/COUNTIF(Tabel6_2[unique var],Tabel6_2[[#This Row],[unique var]])</f>
        <v>5</v>
      </c>
      <c r="Q4" s="285">
        <f>Tabel6_2[[#This Row],[Study points]]*Tabel6_2[[#This Row],[% Assessment per goal]]/100</f>
        <v>0.9</v>
      </c>
      <c r="R4" s="285" t="s">
        <v>1215</v>
      </c>
    </row>
    <row r="5" spans="1:18" x14ac:dyDescent="0.2">
      <c r="A5" s="285" t="s">
        <v>1298</v>
      </c>
      <c r="B5" s="285">
        <v>1</v>
      </c>
      <c r="C5" s="285" t="s">
        <v>242</v>
      </c>
      <c r="D5" s="285">
        <v>18</v>
      </c>
      <c r="E5" s="285" t="s">
        <v>1247</v>
      </c>
      <c r="F5" s="285">
        <v>1</v>
      </c>
      <c r="G5" s="285" t="s">
        <v>613</v>
      </c>
      <c r="H5" s="285" t="s">
        <v>320</v>
      </c>
      <c r="I5" s="285" t="s">
        <v>773</v>
      </c>
      <c r="J5">
        <f>Tabel6_2[[#This Row],[Study points]]/COUNTIF(Tabel6_2[Course/OLOD],Tabel6_2[[#This Row],[Course/OLOD]])</f>
        <v>1.0588235294117647</v>
      </c>
      <c r="K5" s="41" t="s">
        <v>838</v>
      </c>
      <c r="L5" s="285" t="s">
        <v>1259</v>
      </c>
      <c r="M5" s="285" t="s">
        <v>540</v>
      </c>
      <c r="N5" s="285" t="str">
        <f>CONCATENATE(Tabel6_2[[#This Row],[Course/OLOD]],Tabel6_2[[#This Row],[Assessment]],Tabel6_2[[#This Row],[Assessment moment]])</f>
        <v>BA - Dance training 12. Artistic skillsProduct</v>
      </c>
      <c r="O5" s="285">
        <v>45</v>
      </c>
      <c r="P5" s="285">
        <f>Tabel6_2[[#This Row],[% Assessment]]/COUNTIF(Tabel6_2[unique var],Tabel6_2[[#This Row],[unique var]])</f>
        <v>5</v>
      </c>
      <c r="Q5" s="285">
        <f>Tabel6_2[[#This Row],[Study points]]*Tabel6_2[[#This Row],[% Assessment per goal]]/100</f>
        <v>0.9</v>
      </c>
      <c r="R5" s="285" t="s">
        <v>1215</v>
      </c>
    </row>
    <row r="6" spans="1:18" x14ac:dyDescent="0.2">
      <c r="A6" s="285" t="s">
        <v>1298</v>
      </c>
      <c r="B6" s="285">
        <v>1</v>
      </c>
      <c r="C6" s="285" t="s">
        <v>242</v>
      </c>
      <c r="D6" s="285">
        <v>18</v>
      </c>
      <c r="E6" s="285" t="s">
        <v>1247</v>
      </c>
      <c r="F6" s="285">
        <v>1</v>
      </c>
      <c r="G6" s="285" t="s">
        <v>613</v>
      </c>
      <c r="H6" s="285" t="s">
        <v>321</v>
      </c>
      <c r="I6" s="285" t="s">
        <v>108</v>
      </c>
      <c r="J6">
        <f>Tabel6_2[[#This Row],[Study points]]/COUNTIF(Tabel6_2[Course/OLOD],Tabel6_2[[#This Row],[Course/OLOD]])</f>
        <v>1.0588235294117647</v>
      </c>
      <c r="K6" s="41" t="s">
        <v>839</v>
      </c>
      <c r="L6" s="285" t="s">
        <v>1259</v>
      </c>
      <c r="M6" s="285" t="s">
        <v>540</v>
      </c>
      <c r="N6" s="285" t="str">
        <f>CONCATENATE(Tabel6_2[[#This Row],[Course/OLOD]],Tabel6_2[[#This Row],[Assessment]],Tabel6_2[[#This Row],[Assessment moment]])</f>
        <v>BA - Dance training 12. Artistic skillsProduct</v>
      </c>
      <c r="O6" s="285">
        <v>45</v>
      </c>
      <c r="P6" s="285">
        <f>Tabel6_2[[#This Row],[% Assessment]]/COUNTIF(Tabel6_2[unique var],Tabel6_2[[#This Row],[unique var]])</f>
        <v>5</v>
      </c>
      <c r="Q6" s="285">
        <f>Tabel6_2[[#This Row],[Study points]]*Tabel6_2[[#This Row],[% Assessment per goal]]/100</f>
        <v>0.9</v>
      </c>
      <c r="R6" s="285" t="s">
        <v>1215</v>
      </c>
    </row>
    <row r="7" spans="1:18" x14ac:dyDescent="0.2">
      <c r="A7" s="285" t="s">
        <v>1298</v>
      </c>
      <c r="B7" s="285">
        <v>1</v>
      </c>
      <c r="C7" s="285" t="s">
        <v>242</v>
      </c>
      <c r="D7" s="285">
        <v>18</v>
      </c>
      <c r="E7" s="285" t="s">
        <v>1247</v>
      </c>
      <c r="F7" s="285">
        <v>1</v>
      </c>
      <c r="G7" s="285" t="s">
        <v>613</v>
      </c>
      <c r="H7" s="285" t="s">
        <v>322</v>
      </c>
      <c r="I7" s="285" t="s">
        <v>117</v>
      </c>
      <c r="J7">
        <f>Tabel6_2[[#This Row],[Study points]]/COUNTIF(Tabel6_2[Course/OLOD],Tabel6_2[[#This Row],[Course/OLOD]])</f>
        <v>1.0588235294117647</v>
      </c>
      <c r="K7" s="41" t="s">
        <v>117</v>
      </c>
      <c r="L7" s="285" t="s">
        <v>1259</v>
      </c>
      <c r="M7" s="285" t="s">
        <v>540</v>
      </c>
      <c r="N7" s="285" t="str">
        <f>CONCATENATE(Tabel6_2[[#This Row],[Course/OLOD]],Tabel6_2[[#This Row],[Assessment]],Tabel6_2[[#This Row],[Assessment moment]])</f>
        <v>BA - Dance training 12. Artistic skillsProduct</v>
      </c>
      <c r="O7" s="285">
        <v>45</v>
      </c>
      <c r="P7" s="285">
        <f>Tabel6_2[[#This Row],[% Assessment]]/COUNTIF(Tabel6_2[unique var],Tabel6_2[[#This Row],[unique var]])</f>
        <v>5</v>
      </c>
      <c r="Q7" s="285">
        <f>Tabel6_2[[#This Row],[Study points]]*Tabel6_2[[#This Row],[% Assessment per goal]]/100</f>
        <v>0.9</v>
      </c>
      <c r="R7" s="285" t="s">
        <v>1215</v>
      </c>
    </row>
    <row r="8" spans="1:18" x14ac:dyDescent="0.2">
      <c r="A8" s="285" t="s">
        <v>1298</v>
      </c>
      <c r="B8" s="285">
        <v>1</v>
      </c>
      <c r="C8" s="285" t="s">
        <v>242</v>
      </c>
      <c r="D8" s="285">
        <v>18</v>
      </c>
      <c r="E8" s="285" t="s">
        <v>1247</v>
      </c>
      <c r="F8" s="285">
        <v>1</v>
      </c>
      <c r="G8" s="285" t="s">
        <v>613</v>
      </c>
      <c r="H8" s="285" t="s">
        <v>323</v>
      </c>
      <c r="I8" s="285" t="s">
        <v>789</v>
      </c>
      <c r="J8">
        <f>Tabel6_2[[#This Row],[Study points]]/COUNTIF(Tabel6_2[Course/OLOD],Tabel6_2[[#This Row],[Course/OLOD]])</f>
        <v>1.0588235294117647</v>
      </c>
      <c r="K8" s="41" t="s">
        <v>844</v>
      </c>
      <c r="L8" s="285" t="s">
        <v>1259</v>
      </c>
      <c r="M8" s="285" t="s">
        <v>540</v>
      </c>
      <c r="N8" s="285" t="str">
        <f>CONCATENATE(Tabel6_2[[#This Row],[Course/OLOD]],Tabel6_2[[#This Row],[Assessment]],Tabel6_2[[#This Row],[Assessment moment]])</f>
        <v>BA - Dance training 12. Artistic skillsProduct</v>
      </c>
      <c r="O8" s="285">
        <v>45</v>
      </c>
      <c r="P8" s="285">
        <f>Tabel6_2[[#This Row],[% Assessment]]/COUNTIF(Tabel6_2[unique var],Tabel6_2[[#This Row],[unique var]])</f>
        <v>5</v>
      </c>
      <c r="Q8" s="285">
        <f>Tabel6_2[[#This Row],[Study points]]*Tabel6_2[[#This Row],[% Assessment per goal]]/100</f>
        <v>0.9</v>
      </c>
      <c r="R8" s="285" t="s">
        <v>1215</v>
      </c>
    </row>
    <row r="9" spans="1:18" x14ac:dyDescent="0.2">
      <c r="A9" s="285" t="s">
        <v>1298</v>
      </c>
      <c r="B9" s="285">
        <v>1</v>
      </c>
      <c r="C9" s="285" t="s">
        <v>242</v>
      </c>
      <c r="D9" s="285">
        <v>18</v>
      </c>
      <c r="E9" s="285" t="s">
        <v>1247</v>
      </c>
      <c r="F9" s="285">
        <v>1</v>
      </c>
      <c r="G9" s="285" t="s">
        <v>613</v>
      </c>
      <c r="H9" s="285" t="s">
        <v>324</v>
      </c>
      <c r="I9" s="285" t="s">
        <v>790</v>
      </c>
      <c r="J9">
        <f>Tabel6_2[[#This Row],[Study points]]/COUNTIF(Tabel6_2[Course/OLOD],Tabel6_2[[#This Row],[Course/OLOD]])</f>
        <v>1.0588235294117647</v>
      </c>
      <c r="K9" s="41" t="s">
        <v>845</v>
      </c>
      <c r="L9" s="285" t="s">
        <v>1259</v>
      </c>
      <c r="M9" s="285" t="s">
        <v>540</v>
      </c>
      <c r="N9" s="285" t="str">
        <f>CONCATENATE(Tabel6_2[[#This Row],[Course/OLOD]],Tabel6_2[[#This Row],[Assessment]],Tabel6_2[[#This Row],[Assessment moment]])</f>
        <v>BA - Dance training 12. Artistic skillsProduct</v>
      </c>
      <c r="O9" s="285">
        <v>45</v>
      </c>
      <c r="P9" s="285">
        <f>Tabel6_2[[#This Row],[% Assessment]]/COUNTIF(Tabel6_2[unique var],Tabel6_2[[#This Row],[unique var]])</f>
        <v>5</v>
      </c>
      <c r="Q9" s="285">
        <f>Tabel6_2[[#This Row],[Study points]]*Tabel6_2[[#This Row],[% Assessment per goal]]/100</f>
        <v>0.9</v>
      </c>
      <c r="R9" s="285" t="s">
        <v>1215</v>
      </c>
    </row>
    <row r="10" spans="1:18" x14ac:dyDescent="0.2">
      <c r="A10" s="285" t="s">
        <v>1298</v>
      </c>
      <c r="B10" s="285">
        <v>1</v>
      </c>
      <c r="C10" s="285" t="s">
        <v>242</v>
      </c>
      <c r="D10" s="285">
        <v>18</v>
      </c>
      <c r="E10" s="285" t="s">
        <v>1247</v>
      </c>
      <c r="F10" s="285">
        <v>1</v>
      </c>
      <c r="G10" s="285" t="s">
        <v>613</v>
      </c>
      <c r="H10" s="285" t="s">
        <v>325</v>
      </c>
      <c r="I10" s="285" t="s">
        <v>231</v>
      </c>
      <c r="J10">
        <f>Tabel6_2[[#This Row],[Study points]]/COUNTIF(Tabel6_2[Course/OLOD],Tabel6_2[[#This Row],[Course/OLOD]])</f>
        <v>1.0588235294117647</v>
      </c>
      <c r="K10" s="41" t="s">
        <v>231</v>
      </c>
      <c r="L10" s="285" t="s">
        <v>1259</v>
      </c>
      <c r="M10" s="285" t="s">
        <v>540</v>
      </c>
      <c r="N10" s="285" t="str">
        <f>CONCATENATE(Tabel6_2[[#This Row],[Course/OLOD]],Tabel6_2[[#This Row],[Assessment]],Tabel6_2[[#This Row],[Assessment moment]])</f>
        <v>BA - Dance training 12. Artistic skillsProduct</v>
      </c>
      <c r="O10" s="285">
        <v>45</v>
      </c>
      <c r="P10" s="285">
        <f>Tabel6_2[[#This Row],[% Assessment]]/COUNTIF(Tabel6_2[unique var],Tabel6_2[[#This Row],[unique var]])</f>
        <v>5</v>
      </c>
      <c r="Q10" s="285">
        <f>Tabel6_2[[#This Row],[Study points]]*Tabel6_2[[#This Row],[% Assessment per goal]]/100</f>
        <v>0.9</v>
      </c>
      <c r="R10" s="285" t="s">
        <v>1215</v>
      </c>
    </row>
    <row r="11" spans="1:18" x14ac:dyDescent="0.2">
      <c r="A11" s="285" t="s">
        <v>1298</v>
      </c>
      <c r="B11" s="285">
        <v>1</v>
      </c>
      <c r="C11" s="285" t="s">
        <v>242</v>
      </c>
      <c r="D11" s="285">
        <v>18</v>
      </c>
      <c r="E11" s="285" t="s">
        <v>1247</v>
      </c>
      <c r="F11" s="285">
        <v>1</v>
      </c>
      <c r="G11" s="285" t="s">
        <v>613</v>
      </c>
      <c r="H11" s="285" t="s">
        <v>326</v>
      </c>
      <c r="I11" s="285" t="s">
        <v>783</v>
      </c>
      <c r="J11">
        <f>Tabel6_2[[#This Row],[Study points]]/COUNTIF(Tabel6_2[Course/OLOD],Tabel6_2[[#This Row],[Course/OLOD]])</f>
        <v>1.0588235294117647</v>
      </c>
      <c r="K11" s="41" t="s">
        <v>783</v>
      </c>
      <c r="L11" s="285" t="s">
        <v>1260</v>
      </c>
      <c r="M11" s="285" t="s">
        <v>1244</v>
      </c>
      <c r="N11" s="285" t="str">
        <f>CONCATENATE(Tabel6_2[[#This Row],[Course/OLOD]],Tabel6_2[[#This Row],[Assessment]],Tabel6_2[[#This Row],[Assessment moment]])</f>
        <v>BA - Dance training 13. Reflection Permanent</v>
      </c>
      <c r="O11" s="285">
        <v>10</v>
      </c>
      <c r="P11" s="285">
        <f>Tabel6_2[[#This Row],[% Assessment]]/COUNTIF(Tabel6_2[unique var],Tabel6_2[[#This Row],[unique var]])</f>
        <v>5</v>
      </c>
      <c r="Q11" s="285">
        <f>Tabel6_2[[#This Row],[Study points]]*Tabel6_2[[#This Row],[% Assessment per goal]]/100</f>
        <v>0.9</v>
      </c>
      <c r="R11" s="285" t="s">
        <v>1220</v>
      </c>
    </row>
    <row r="12" spans="1:18" x14ac:dyDescent="0.2">
      <c r="A12" s="285" t="s">
        <v>1298</v>
      </c>
      <c r="B12" s="285">
        <v>1</v>
      </c>
      <c r="C12" s="285" t="s">
        <v>242</v>
      </c>
      <c r="D12" s="285">
        <v>18</v>
      </c>
      <c r="E12" s="285" t="s">
        <v>1247</v>
      </c>
      <c r="F12" s="285">
        <v>2</v>
      </c>
      <c r="G12" s="285" t="s">
        <v>615</v>
      </c>
      <c r="H12" s="285" t="s">
        <v>327</v>
      </c>
      <c r="I12" s="285" t="s">
        <v>144</v>
      </c>
      <c r="J12">
        <f>Tabel6_2[[#This Row],[Study points]]/COUNTIF(Tabel6_2[Course/OLOD],Tabel6_2[[#This Row],[Course/OLOD]])</f>
        <v>1.0588235294117647</v>
      </c>
      <c r="K12" s="41" t="s">
        <v>847</v>
      </c>
      <c r="L12" s="285" t="s">
        <v>1259</v>
      </c>
      <c r="M12" s="285" t="s">
        <v>1244</v>
      </c>
      <c r="N12" s="285" t="str">
        <f>CONCATENATE(Tabel6_2[[#This Row],[Course/OLOD]],Tabel6_2[[#This Row],[Assessment]],Tabel6_2[[#This Row],[Assessment moment]])</f>
        <v>BA - Dance training 12. Artistic skillsPermanent</v>
      </c>
      <c r="O12" s="285">
        <v>45</v>
      </c>
      <c r="P12" s="285">
        <f>Tabel6_2[[#This Row],[% Assessment]]/COUNTIF(Tabel6_2[unique var],Tabel6_2[[#This Row],[unique var]])</f>
        <v>7.5</v>
      </c>
      <c r="Q12" s="285">
        <f>Tabel6_2[[#This Row],[Study points]]*Tabel6_2[[#This Row],[% Assessment per goal]]/100</f>
        <v>1.35</v>
      </c>
      <c r="R12" s="285" t="s">
        <v>72</v>
      </c>
    </row>
    <row r="13" spans="1:18" x14ac:dyDescent="0.2">
      <c r="A13" s="285" t="s">
        <v>1298</v>
      </c>
      <c r="B13" s="285">
        <v>1</v>
      </c>
      <c r="C13" s="285" t="s">
        <v>242</v>
      </c>
      <c r="D13" s="285">
        <v>18</v>
      </c>
      <c r="E13" s="285" t="s">
        <v>1247</v>
      </c>
      <c r="F13" s="285">
        <v>2</v>
      </c>
      <c r="G13" s="285" t="s">
        <v>615</v>
      </c>
      <c r="H13" s="285" t="s">
        <v>328</v>
      </c>
      <c r="I13" s="285" t="s">
        <v>780</v>
      </c>
      <c r="J13">
        <f>Tabel6_2[[#This Row],[Study points]]/COUNTIF(Tabel6_2[Course/OLOD],Tabel6_2[[#This Row],[Course/OLOD]])</f>
        <v>1.0588235294117647</v>
      </c>
      <c r="K13" s="41" t="s">
        <v>945</v>
      </c>
      <c r="L13" s="285" t="s">
        <v>1259</v>
      </c>
      <c r="M13" s="285" t="s">
        <v>1244</v>
      </c>
      <c r="N13" s="285" t="str">
        <f>CONCATENATE(Tabel6_2[[#This Row],[Course/OLOD]],Tabel6_2[[#This Row],[Assessment]],Tabel6_2[[#This Row],[Assessment moment]])</f>
        <v>BA - Dance training 12. Artistic skillsPermanent</v>
      </c>
      <c r="O13" s="285">
        <v>45</v>
      </c>
      <c r="P13" s="285">
        <f>Tabel6_2[[#This Row],[% Assessment]]/COUNTIF(Tabel6_2[unique var],Tabel6_2[[#This Row],[unique var]])</f>
        <v>7.5</v>
      </c>
      <c r="Q13" s="285">
        <f>Tabel6_2[[#This Row],[Study points]]*Tabel6_2[[#This Row],[% Assessment per goal]]/100</f>
        <v>1.35</v>
      </c>
      <c r="R13" s="285" t="s">
        <v>72</v>
      </c>
    </row>
    <row r="14" spans="1:18" x14ac:dyDescent="0.2">
      <c r="A14" s="285" t="s">
        <v>1298</v>
      </c>
      <c r="B14" s="285">
        <v>1</v>
      </c>
      <c r="C14" s="285" t="s">
        <v>242</v>
      </c>
      <c r="D14" s="285">
        <v>18</v>
      </c>
      <c r="E14" s="285" t="s">
        <v>1247</v>
      </c>
      <c r="F14" s="285">
        <v>2</v>
      </c>
      <c r="G14" s="285" t="s">
        <v>615</v>
      </c>
      <c r="H14" s="285" t="s">
        <v>329</v>
      </c>
      <c r="I14" s="285" t="s">
        <v>781</v>
      </c>
      <c r="J14">
        <f>Tabel6_2[[#This Row],[Study points]]/COUNTIF(Tabel6_2[Course/OLOD],Tabel6_2[[#This Row],[Course/OLOD]])</f>
        <v>1.0588235294117647</v>
      </c>
      <c r="K14" s="41" t="s">
        <v>946</v>
      </c>
      <c r="L14" s="285" t="s">
        <v>1260</v>
      </c>
      <c r="M14" s="285" t="s">
        <v>1244</v>
      </c>
      <c r="N14" s="285" t="str">
        <f>CONCATENATE(Tabel6_2[[#This Row],[Course/OLOD]],Tabel6_2[[#This Row],[Assessment]],Tabel6_2[[#This Row],[Assessment moment]])</f>
        <v>BA - Dance training 13. Reflection Permanent</v>
      </c>
      <c r="O14" s="285">
        <v>10</v>
      </c>
      <c r="P14" s="285">
        <f>Tabel6_2[[#This Row],[% Assessment]]/COUNTIF(Tabel6_2[unique var],Tabel6_2[[#This Row],[unique var]])</f>
        <v>5</v>
      </c>
      <c r="Q14" s="285">
        <f>Tabel6_2[[#This Row],[Study points]]*Tabel6_2[[#This Row],[% Assessment per goal]]/100</f>
        <v>0.9</v>
      </c>
      <c r="R14" s="285" t="s">
        <v>1220</v>
      </c>
    </row>
    <row r="15" spans="1:18" x14ac:dyDescent="0.2">
      <c r="A15" s="285" t="s">
        <v>1298</v>
      </c>
      <c r="B15" s="285">
        <v>1</v>
      </c>
      <c r="C15" s="285" t="s">
        <v>242</v>
      </c>
      <c r="D15" s="285">
        <v>18</v>
      </c>
      <c r="E15" s="285" t="s">
        <v>1247</v>
      </c>
      <c r="F15" s="285">
        <v>2</v>
      </c>
      <c r="G15" s="285" t="s">
        <v>615</v>
      </c>
      <c r="H15" s="285" t="s">
        <v>330</v>
      </c>
      <c r="I15" s="285" t="s">
        <v>550</v>
      </c>
      <c r="J15">
        <f>Tabel6_2[[#This Row],[Study points]]/COUNTIF(Tabel6_2[Course/OLOD],Tabel6_2[[#This Row],[Course/OLOD]])</f>
        <v>1.0588235294117647</v>
      </c>
      <c r="K15" s="41" t="s">
        <v>843</v>
      </c>
      <c r="L15" s="285" t="s">
        <v>1259</v>
      </c>
      <c r="M15" s="285" t="s">
        <v>1244</v>
      </c>
      <c r="N15" s="285" t="str">
        <f>CONCATENATE(Tabel6_2[[#This Row],[Course/OLOD]],Tabel6_2[[#This Row],[Assessment]],Tabel6_2[[#This Row],[Assessment moment]])</f>
        <v>BA - Dance training 12. Artistic skillsPermanent</v>
      </c>
      <c r="O15" s="285">
        <v>45</v>
      </c>
      <c r="P15" s="285">
        <f>Tabel6_2[[#This Row],[% Assessment]]/COUNTIF(Tabel6_2[unique var],Tabel6_2[[#This Row],[unique var]])</f>
        <v>7.5</v>
      </c>
      <c r="Q15" s="285">
        <f>Tabel6_2[[#This Row],[Study points]]*Tabel6_2[[#This Row],[% Assessment per goal]]/100</f>
        <v>1.35</v>
      </c>
      <c r="R15" s="285" t="s">
        <v>72</v>
      </c>
    </row>
    <row r="16" spans="1:18" x14ac:dyDescent="0.2">
      <c r="A16" s="285" t="s">
        <v>1298</v>
      </c>
      <c r="B16" s="285">
        <v>1</v>
      </c>
      <c r="C16" s="285" t="s">
        <v>242</v>
      </c>
      <c r="D16" s="285">
        <v>18</v>
      </c>
      <c r="E16" s="285" t="s">
        <v>1247</v>
      </c>
      <c r="F16" s="285">
        <v>3</v>
      </c>
      <c r="G16" s="285" t="s">
        <v>617</v>
      </c>
      <c r="H16" s="285" t="s">
        <v>331</v>
      </c>
      <c r="I16" s="285" t="s">
        <v>548</v>
      </c>
      <c r="J16">
        <f>Tabel6_2[[#This Row],[Study points]]/COUNTIF(Tabel6_2[Course/OLOD],Tabel6_2[[#This Row],[Course/OLOD]])</f>
        <v>1.0588235294117647</v>
      </c>
      <c r="K16" s="41" t="s">
        <v>849</v>
      </c>
      <c r="L16" s="285" t="s">
        <v>1259</v>
      </c>
      <c r="M16" s="285" t="s">
        <v>1244</v>
      </c>
      <c r="N16" s="285" t="str">
        <f>CONCATENATE(Tabel6_2[[#This Row],[Course/OLOD]],Tabel6_2[[#This Row],[Assessment]],Tabel6_2[[#This Row],[Assessment moment]])</f>
        <v>BA - Dance training 12. Artistic skillsPermanent</v>
      </c>
      <c r="O16" s="285">
        <v>45</v>
      </c>
      <c r="P16" s="285">
        <f>Tabel6_2[[#This Row],[% Assessment]]/COUNTIF(Tabel6_2[unique var],Tabel6_2[[#This Row],[unique var]])</f>
        <v>7.5</v>
      </c>
      <c r="Q16" s="285">
        <f>Tabel6_2[[#This Row],[Study points]]*Tabel6_2[[#This Row],[% Assessment per goal]]/100</f>
        <v>1.35</v>
      </c>
      <c r="R16" s="285" t="s">
        <v>72</v>
      </c>
    </row>
    <row r="17" spans="1:18" x14ac:dyDescent="0.2">
      <c r="A17" s="285" t="s">
        <v>1298</v>
      </c>
      <c r="B17" s="285">
        <v>1</v>
      </c>
      <c r="C17" s="285" t="s">
        <v>242</v>
      </c>
      <c r="D17" s="285">
        <v>18</v>
      </c>
      <c r="E17" s="285" t="s">
        <v>1247</v>
      </c>
      <c r="F17" s="285">
        <v>3</v>
      </c>
      <c r="G17" s="285" t="s">
        <v>617</v>
      </c>
      <c r="H17" s="285" t="s">
        <v>1337</v>
      </c>
      <c r="I17" s="285" t="s">
        <v>549</v>
      </c>
      <c r="J17">
        <f>Tabel6_2[[#This Row],[Study points]]/COUNTIF(Tabel6_2[Course/OLOD],Tabel6_2[[#This Row],[Course/OLOD]])</f>
        <v>1.0588235294117647</v>
      </c>
      <c r="K17" s="41" t="s">
        <v>842</v>
      </c>
      <c r="L17" s="285" t="s">
        <v>1259</v>
      </c>
      <c r="M17" s="285" t="s">
        <v>1244</v>
      </c>
      <c r="N17" s="285" t="str">
        <f>CONCATENATE(Tabel6_2[[#This Row],[Course/OLOD]],Tabel6_2[[#This Row],[Assessment]],Tabel6_2[[#This Row],[Assessment moment]])</f>
        <v>BA - Dance training 12. Artistic skillsPermanent</v>
      </c>
      <c r="O17" s="285">
        <v>45</v>
      </c>
      <c r="P17" s="285">
        <f>Tabel6_2[[#This Row],[% Assessment]]/COUNTIF(Tabel6_2[unique var],Tabel6_2[[#This Row],[unique var]])</f>
        <v>7.5</v>
      </c>
      <c r="Q17" s="285">
        <f>Tabel6_2[[#This Row],[Study points]]*Tabel6_2[[#This Row],[% Assessment per goal]]/100</f>
        <v>1.35</v>
      </c>
      <c r="R17" s="285" t="s">
        <v>72</v>
      </c>
    </row>
    <row r="18" spans="1:18" x14ac:dyDescent="0.2">
      <c r="A18" s="285" t="s">
        <v>1298</v>
      </c>
      <c r="B18" s="285">
        <v>1</v>
      </c>
      <c r="C18" s="285" t="s">
        <v>242</v>
      </c>
      <c r="D18" s="285">
        <v>18</v>
      </c>
      <c r="E18" s="285" t="s">
        <v>1247</v>
      </c>
      <c r="F18" s="285">
        <v>3</v>
      </c>
      <c r="G18" s="285" t="s">
        <v>617</v>
      </c>
      <c r="H18" s="285" t="s">
        <v>1338</v>
      </c>
      <c r="I18" s="285" t="s">
        <v>788</v>
      </c>
      <c r="J18">
        <f>Tabel6_2[[#This Row],[Study points]]/COUNTIF(Tabel6_2[Course/OLOD],Tabel6_2[[#This Row],[Course/OLOD]])</f>
        <v>1.0588235294117647</v>
      </c>
      <c r="K18" s="41" t="s">
        <v>788</v>
      </c>
      <c r="L18" s="285" t="s">
        <v>1259</v>
      </c>
      <c r="M18" s="285" t="s">
        <v>1244</v>
      </c>
      <c r="N18" s="285" t="str">
        <f>CONCATENATE(Tabel6_2[[#This Row],[Course/OLOD]],Tabel6_2[[#This Row],[Assessment]],Tabel6_2[[#This Row],[Assessment moment]])</f>
        <v>BA - Dance training 12. Artistic skillsPermanent</v>
      </c>
      <c r="O18" s="285">
        <v>45</v>
      </c>
      <c r="P18" s="285">
        <f>Tabel6_2[[#This Row],[% Assessment]]/COUNTIF(Tabel6_2[unique var],Tabel6_2[[#This Row],[unique var]])</f>
        <v>7.5</v>
      </c>
      <c r="Q18" s="285">
        <f>Tabel6_2[[#This Row],[Study points]]*Tabel6_2[[#This Row],[% Assessment per goal]]/100</f>
        <v>1.35</v>
      </c>
      <c r="R18" s="285" t="s">
        <v>72</v>
      </c>
    </row>
    <row r="19" spans="1:18" x14ac:dyDescent="0.2">
      <c r="A19" s="285" t="s">
        <v>1298</v>
      </c>
      <c r="B19" s="285">
        <v>1</v>
      </c>
      <c r="C19" s="285" t="s">
        <v>110</v>
      </c>
      <c r="D19" s="285">
        <v>12</v>
      </c>
      <c r="E19" s="285" t="s">
        <v>1247</v>
      </c>
      <c r="F19" s="285">
        <v>1</v>
      </c>
      <c r="G19" s="285" t="s">
        <v>613</v>
      </c>
      <c r="H19" s="285" t="s">
        <v>332</v>
      </c>
      <c r="I19" s="285" t="s">
        <v>561</v>
      </c>
      <c r="J19">
        <f>Tabel6_2[[#This Row],[Study points]]/COUNTIF(Tabel6_2[Course/OLOD],Tabel6_2[[#This Row],[Course/OLOD]])</f>
        <v>1.0909090909090908</v>
      </c>
      <c r="K19" s="41" t="s">
        <v>869</v>
      </c>
      <c r="L19" s="285" t="s">
        <v>1259</v>
      </c>
      <c r="M19" s="285" t="s">
        <v>1244</v>
      </c>
      <c r="N19" s="285" t="str">
        <f>CONCATENATE(Tabel6_2[[#This Row],[Course/OLOD]],Tabel6_2[[#This Row],[Assessment]],Tabel6_2[[#This Row],[Assessment moment]])</f>
        <v>BA - Complementary training 12. Artistic skillsPermanent</v>
      </c>
      <c r="O19" s="285">
        <v>60</v>
      </c>
      <c r="P19" s="285">
        <f>Tabel6_2[[#This Row],[% Assessment]]/COUNTIF(Tabel6_2[unique var],Tabel6_2[[#This Row],[unique var]])</f>
        <v>12</v>
      </c>
      <c r="Q19" s="285">
        <f>Tabel6_2[[#This Row],[Study points]]*Tabel6_2[[#This Row],[% Assessment per goal]]/100</f>
        <v>1.44</v>
      </c>
      <c r="R19" s="285" t="s">
        <v>72</v>
      </c>
    </row>
    <row r="20" spans="1:18" x14ac:dyDescent="0.2">
      <c r="A20" s="285" t="s">
        <v>1298</v>
      </c>
      <c r="B20" s="285">
        <v>1</v>
      </c>
      <c r="C20" s="285" t="s">
        <v>110</v>
      </c>
      <c r="D20" s="285">
        <v>12</v>
      </c>
      <c r="E20" s="285" t="s">
        <v>1247</v>
      </c>
      <c r="F20" s="285">
        <v>1</v>
      </c>
      <c r="G20" s="285" t="s">
        <v>613</v>
      </c>
      <c r="H20" s="285" t="s">
        <v>333</v>
      </c>
      <c r="I20" s="285" t="s">
        <v>783</v>
      </c>
      <c r="J20">
        <f>Tabel6_2[[#This Row],[Study points]]/COUNTIF(Tabel6_2[Course/OLOD],Tabel6_2[[#This Row],[Course/OLOD]])</f>
        <v>1.0909090909090908</v>
      </c>
      <c r="K20" s="41" t="s">
        <v>783</v>
      </c>
      <c r="L20" s="285" t="s">
        <v>1260</v>
      </c>
      <c r="M20" s="285" t="s">
        <v>1244</v>
      </c>
      <c r="N20" s="285" t="str">
        <f>CONCATENATE(Tabel6_2[[#This Row],[Course/OLOD]],Tabel6_2[[#This Row],[Assessment]],Tabel6_2[[#This Row],[Assessment moment]])</f>
        <v>BA - Complementary training 13. Reflection Permanent</v>
      </c>
      <c r="O20" s="285">
        <v>20</v>
      </c>
      <c r="P20" s="285">
        <f>Tabel6_2[[#This Row],[% Assessment]]/COUNTIF(Tabel6_2[unique var],Tabel6_2[[#This Row],[unique var]])</f>
        <v>6.666666666666667</v>
      </c>
      <c r="Q20" s="285">
        <f>Tabel6_2[[#This Row],[Study points]]*Tabel6_2[[#This Row],[% Assessment per goal]]/100</f>
        <v>0.8</v>
      </c>
      <c r="R20" s="285" t="s">
        <v>1220</v>
      </c>
    </row>
    <row r="21" spans="1:18" x14ac:dyDescent="0.2">
      <c r="A21" s="285" t="s">
        <v>1298</v>
      </c>
      <c r="B21" s="285">
        <v>1</v>
      </c>
      <c r="C21" s="285" t="s">
        <v>110</v>
      </c>
      <c r="D21" s="285">
        <v>12</v>
      </c>
      <c r="E21" s="285" t="s">
        <v>1247</v>
      </c>
      <c r="F21" s="285">
        <v>2</v>
      </c>
      <c r="G21" s="285" t="s">
        <v>615</v>
      </c>
      <c r="H21" s="285" t="s">
        <v>334</v>
      </c>
      <c r="I21" s="285" t="s">
        <v>560</v>
      </c>
      <c r="J21">
        <f>Tabel6_2[[#This Row],[Study points]]/COUNTIF(Tabel6_2[Course/OLOD],Tabel6_2[[#This Row],[Course/OLOD]])</f>
        <v>1.0909090909090908</v>
      </c>
      <c r="K21" s="41" t="s">
        <v>868</v>
      </c>
      <c r="L21" s="285" t="s">
        <v>1259</v>
      </c>
      <c r="M21" s="285" t="s">
        <v>1244</v>
      </c>
      <c r="N21" s="285" t="str">
        <f>CONCATENATE(Tabel6_2[[#This Row],[Course/OLOD]],Tabel6_2[[#This Row],[Assessment]],Tabel6_2[[#This Row],[Assessment moment]])</f>
        <v>BA - Complementary training 12. Artistic skillsPermanent</v>
      </c>
      <c r="O21" s="285">
        <v>60</v>
      </c>
      <c r="P21" s="285">
        <f>Tabel6_2[[#This Row],[% Assessment]]/COUNTIF(Tabel6_2[unique var],Tabel6_2[[#This Row],[unique var]])</f>
        <v>12</v>
      </c>
      <c r="Q21" s="285">
        <f>Tabel6_2[[#This Row],[Study points]]*Tabel6_2[[#This Row],[% Assessment per goal]]/100</f>
        <v>1.44</v>
      </c>
      <c r="R21" s="285" t="s">
        <v>72</v>
      </c>
    </row>
    <row r="22" spans="1:18" x14ac:dyDescent="0.2">
      <c r="A22" s="285" t="s">
        <v>1298</v>
      </c>
      <c r="B22" s="285">
        <v>1</v>
      </c>
      <c r="C22" s="285" t="s">
        <v>110</v>
      </c>
      <c r="D22" s="285">
        <v>12</v>
      </c>
      <c r="E22" s="285" t="s">
        <v>1247</v>
      </c>
      <c r="F22" s="285">
        <v>2</v>
      </c>
      <c r="G22" s="285" t="s">
        <v>615</v>
      </c>
      <c r="H22" s="285" t="s">
        <v>335</v>
      </c>
      <c r="I22" s="285" t="s">
        <v>872</v>
      </c>
      <c r="J22">
        <f>Tabel6_2[[#This Row],[Study points]]/COUNTIF(Tabel6_2[Course/OLOD],Tabel6_2[[#This Row],[Course/OLOD]])</f>
        <v>1.0909090909090908</v>
      </c>
      <c r="K22" s="41" t="s">
        <v>872</v>
      </c>
      <c r="L22" s="285" t="s">
        <v>1259</v>
      </c>
      <c r="M22" s="285" t="s">
        <v>1244</v>
      </c>
      <c r="N22" s="285" t="str">
        <f>CONCATENATE(Tabel6_2[[#This Row],[Course/OLOD]],Tabel6_2[[#This Row],[Assessment]],Tabel6_2[[#This Row],[Assessment moment]])</f>
        <v>BA - Complementary training 12. Artistic skillsPermanent</v>
      </c>
      <c r="O22" s="285">
        <v>60</v>
      </c>
      <c r="P22" s="285">
        <f>Tabel6_2[[#This Row],[% Assessment]]/COUNTIF(Tabel6_2[unique var],Tabel6_2[[#This Row],[unique var]])</f>
        <v>12</v>
      </c>
      <c r="Q22" s="285">
        <f>Tabel6_2[[#This Row],[Study points]]*Tabel6_2[[#This Row],[% Assessment per goal]]/100</f>
        <v>1.44</v>
      </c>
      <c r="R22" s="285" t="s">
        <v>72</v>
      </c>
    </row>
    <row r="23" spans="1:18" x14ac:dyDescent="0.2">
      <c r="A23" s="285" t="s">
        <v>1298</v>
      </c>
      <c r="B23" s="285">
        <v>1</v>
      </c>
      <c r="C23" s="285" t="s">
        <v>110</v>
      </c>
      <c r="D23" s="285">
        <v>12</v>
      </c>
      <c r="E23" s="285" t="s">
        <v>1247</v>
      </c>
      <c r="F23" s="285">
        <v>3</v>
      </c>
      <c r="G23" s="285" t="s">
        <v>617</v>
      </c>
      <c r="H23" s="285" t="s">
        <v>336</v>
      </c>
      <c r="I23" s="285" t="s">
        <v>562</v>
      </c>
      <c r="J23">
        <f>Tabel6_2[[#This Row],[Study points]]/COUNTIF(Tabel6_2[Course/OLOD],Tabel6_2[[#This Row],[Course/OLOD]])</f>
        <v>1.0909090909090908</v>
      </c>
      <c r="K23" s="41" t="s">
        <v>906</v>
      </c>
      <c r="L23" s="285" t="s">
        <v>1260</v>
      </c>
      <c r="M23" s="285" t="s">
        <v>1244</v>
      </c>
      <c r="N23" s="285" t="str">
        <f>CONCATENATE(Tabel6_2[[#This Row],[Course/OLOD]],Tabel6_2[[#This Row],[Assessment]],Tabel6_2[[#This Row],[Assessment moment]])</f>
        <v>BA - Complementary training 13. Reflection Permanent</v>
      </c>
      <c r="O23" s="285">
        <v>20</v>
      </c>
      <c r="P23" s="285">
        <f>Tabel6_2[[#This Row],[% Assessment]]/COUNTIF(Tabel6_2[unique var],Tabel6_2[[#This Row],[unique var]])</f>
        <v>6.666666666666667</v>
      </c>
      <c r="Q23" s="285">
        <f>Tabel6_2[[#This Row],[Study points]]*Tabel6_2[[#This Row],[% Assessment per goal]]/100</f>
        <v>0.8</v>
      </c>
      <c r="R23" s="285" t="s">
        <v>72</v>
      </c>
    </row>
    <row r="24" spans="1:18" x14ac:dyDescent="0.2">
      <c r="A24" s="285" t="s">
        <v>1298</v>
      </c>
      <c r="B24" s="285">
        <v>1</v>
      </c>
      <c r="C24" s="285" t="s">
        <v>110</v>
      </c>
      <c r="D24" s="285">
        <v>12</v>
      </c>
      <c r="E24" s="285" t="s">
        <v>1247</v>
      </c>
      <c r="F24" s="285">
        <v>3</v>
      </c>
      <c r="G24" s="285" t="s">
        <v>617</v>
      </c>
      <c r="H24" s="285" t="s">
        <v>337</v>
      </c>
      <c r="I24" s="285" t="s">
        <v>870</v>
      </c>
      <c r="J24">
        <f>Tabel6_2[[#This Row],[Study points]]/COUNTIF(Tabel6_2[Course/OLOD],Tabel6_2[[#This Row],[Course/OLOD]])</f>
        <v>1.0909090909090908</v>
      </c>
      <c r="K24" s="41" t="s">
        <v>871</v>
      </c>
      <c r="L24" s="285" t="s">
        <v>1259</v>
      </c>
      <c r="M24" s="285" t="s">
        <v>1244</v>
      </c>
      <c r="N24" s="285" t="str">
        <f>CONCATENATE(Tabel6_2[[#This Row],[Course/OLOD]],Tabel6_2[[#This Row],[Assessment]],Tabel6_2[[#This Row],[Assessment moment]])</f>
        <v>BA - Complementary training 12. Artistic skillsPermanent</v>
      </c>
      <c r="O24" s="285">
        <v>60</v>
      </c>
      <c r="P24" s="285">
        <f>Tabel6_2[[#This Row],[% Assessment]]/COUNTIF(Tabel6_2[unique var],Tabel6_2[[#This Row],[unique var]])</f>
        <v>12</v>
      </c>
      <c r="Q24" s="285">
        <f>Tabel6_2[[#This Row],[Study points]]*Tabel6_2[[#This Row],[% Assessment per goal]]/100</f>
        <v>1.44</v>
      </c>
      <c r="R24" s="285" t="s">
        <v>72</v>
      </c>
    </row>
    <row r="25" spans="1:18" x14ac:dyDescent="0.2">
      <c r="A25" s="285" t="s">
        <v>1298</v>
      </c>
      <c r="B25" s="285">
        <v>1</v>
      </c>
      <c r="C25" s="285" t="s">
        <v>110</v>
      </c>
      <c r="D25" s="285">
        <v>12</v>
      </c>
      <c r="E25" s="285" t="s">
        <v>1247</v>
      </c>
      <c r="F25" s="285">
        <v>3</v>
      </c>
      <c r="G25" s="285" t="s">
        <v>617</v>
      </c>
      <c r="H25" s="285" t="s">
        <v>338</v>
      </c>
      <c r="I25" s="285" t="s">
        <v>793</v>
      </c>
      <c r="J25">
        <f>Tabel6_2[[#This Row],[Study points]]/COUNTIF(Tabel6_2[Course/OLOD],Tabel6_2[[#This Row],[Course/OLOD]])</f>
        <v>1.0909090909090908</v>
      </c>
      <c r="K25" s="41" t="s">
        <v>1257</v>
      </c>
      <c r="L25" s="285" t="s">
        <v>1258</v>
      </c>
      <c r="M25" s="285" t="s">
        <v>1244</v>
      </c>
      <c r="N25" s="285" t="str">
        <f>CONCATENATE(Tabel6_2[[#This Row],[Course/OLOD]],Tabel6_2[[#This Row],[Assessment]],Tabel6_2[[#This Row],[Assessment moment]])</f>
        <v>BA - Complementary training 11. KnowledgePermanent</v>
      </c>
      <c r="O25" s="285">
        <v>20</v>
      </c>
      <c r="P25" s="285">
        <f>Tabel6_2[[#This Row],[% Assessment]]/COUNTIF(Tabel6_2[unique var],Tabel6_2[[#This Row],[unique var]])</f>
        <v>6.666666666666667</v>
      </c>
      <c r="Q25" s="285">
        <f>Tabel6_2[[#This Row],[Study points]]*Tabel6_2[[#This Row],[% Assessment per goal]]/100</f>
        <v>0.8</v>
      </c>
      <c r="R25" s="285" t="s">
        <v>72</v>
      </c>
    </row>
    <row r="26" spans="1:18" x14ac:dyDescent="0.2">
      <c r="A26" s="285" t="s">
        <v>1298</v>
      </c>
      <c r="B26" s="285">
        <v>1</v>
      </c>
      <c r="C26" s="285" t="s">
        <v>110</v>
      </c>
      <c r="D26" s="285">
        <v>12</v>
      </c>
      <c r="E26" s="285" t="s">
        <v>1247</v>
      </c>
      <c r="F26" s="285">
        <v>3</v>
      </c>
      <c r="G26" s="285" t="s">
        <v>617</v>
      </c>
      <c r="H26" s="285" t="s">
        <v>339</v>
      </c>
      <c r="I26" s="285" t="s">
        <v>563</v>
      </c>
      <c r="J26">
        <f>Tabel6_2[[#This Row],[Study points]]/COUNTIF(Tabel6_2[Course/OLOD],Tabel6_2[[#This Row],[Course/OLOD]])</f>
        <v>1.0909090909090908</v>
      </c>
      <c r="K26" s="41" t="s">
        <v>874</v>
      </c>
      <c r="L26" s="285" t="s">
        <v>1260</v>
      </c>
      <c r="M26" s="285" t="s">
        <v>1244</v>
      </c>
      <c r="N26" s="285" t="str">
        <f>CONCATENATE(Tabel6_2[[#This Row],[Course/OLOD]],Tabel6_2[[#This Row],[Assessment]],Tabel6_2[[#This Row],[Assessment moment]])</f>
        <v>BA - Complementary training 13. Reflection Permanent</v>
      </c>
      <c r="O26" s="285">
        <v>20</v>
      </c>
      <c r="P26" s="285">
        <f>Tabel6_2[[#This Row],[% Assessment]]/COUNTIF(Tabel6_2[unique var],Tabel6_2[[#This Row],[unique var]])</f>
        <v>6.666666666666667</v>
      </c>
      <c r="Q26" s="285">
        <f>Tabel6_2[[#This Row],[Study points]]*Tabel6_2[[#This Row],[% Assessment per goal]]/100</f>
        <v>0.8</v>
      </c>
      <c r="R26" s="285" t="s">
        <v>1220</v>
      </c>
    </row>
    <row r="27" spans="1:18" x14ac:dyDescent="0.2">
      <c r="A27" s="285" t="s">
        <v>1298</v>
      </c>
      <c r="B27" s="285">
        <v>1</v>
      </c>
      <c r="C27" s="285" t="s">
        <v>110</v>
      </c>
      <c r="D27" s="285">
        <v>12</v>
      </c>
      <c r="E27" s="285" t="s">
        <v>1249</v>
      </c>
      <c r="F27" s="285">
        <v>11</v>
      </c>
      <c r="G27" s="285" t="s">
        <v>633</v>
      </c>
      <c r="H27" s="285" t="s">
        <v>340</v>
      </c>
      <c r="I27" s="285" t="s">
        <v>796</v>
      </c>
      <c r="J27">
        <f>Tabel6_2[[#This Row],[Study points]]/COUNTIF(Tabel6_2[Course/OLOD],Tabel6_2[[#This Row],[Course/OLOD]])</f>
        <v>1.0909090909090908</v>
      </c>
      <c r="K27" s="41" t="s">
        <v>875</v>
      </c>
      <c r="L27" s="285" t="s">
        <v>1259</v>
      </c>
      <c r="M27" s="285" t="s">
        <v>1244</v>
      </c>
      <c r="N27" s="285" t="str">
        <f>CONCATENATE(Tabel6_2[[#This Row],[Course/OLOD]],Tabel6_2[[#This Row],[Assessment]],Tabel6_2[[#This Row],[Assessment moment]])</f>
        <v>BA - Complementary training 12. Artistic skillsPermanent</v>
      </c>
      <c r="O27" s="285">
        <v>60</v>
      </c>
      <c r="P27" s="285">
        <f>Tabel6_2[[#This Row],[% Assessment]]/COUNTIF(Tabel6_2[unique var],Tabel6_2[[#This Row],[unique var]])</f>
        <v>12</v>
      </c>
      <c r="Q27" s="285">
        <f>Tabel6_2[[#This Row],[Study points]]*Tabel6_2[[#This Row],[% Assessment per goal]]/100</f>
        <v>1.44</v>
      </c>
      <c r="R27" s="285" t="s">
        <v>72</v>
      </c>
    </row>
    <row r="28" spans="1:18" x14ac:dyDescent="0.2">
      <c r="A28" s="285" t="s">
        <v>1298</v>
      </c>
      <c r="B28" s="285">
        <v>1</v>
      </c>
      <c r="C28" s="285" t="s">
        <v>110</v>
      </c>
      <c r="D28" s="285">
        <v>12</v>
      </c>
      <c r="E28" s="285" t="s">
        <v>1249</v>
      </c>
      <c r="F28" s="285">
        <v>12</v>
      </c>
      <c r="G28" s="285" t="s">
        <v>635</v>
      </c>
      <c r="H28" s="285" t="s">
        <v>341</v>
      </c>
      <c r="I28" s="285" t="s">
        <v>564</v>
      </c>
      <c r="J28">
        <f>Tabel6_2[[#This Row],[Study points]]/COUNTIF(Tabel6_2[Course/OLOD],Tabel6_2[[#This Row],[Course/OLOD]])</f>
        <v>1.0909090909090908</v>
      </c>
      <c r="K28" s="147" t="s">
        <v>564</v>
      </c>
      <c r="L28" s="285" t="s">
        <v>1258</v>
      </c>
      <c r="M28" s="285" t="s">
        <v>1244</v>
      </c>
      <c r="N28" s="285" t="str">
        <f>CONCATENATE(Tabel6_2[[#This Row],[Course/OLOD]],Tabel6_2[[#This Row],[Assessment]],Tabel6_2[[#This Row],[Assessment moment]])</f>
        <v>BA - Complementary training 11. KnowledgePermanent</v>
      </c>
      <c r="O28" s="285">
        <v>20</v>
      </c>
      <c r="P28" s="285">
        <f>Tabel6_2[[#This Row],[% Assessment]]/COUNTIF(Tabel6_2[unique var],Tabel6_2[[#This Row],[unique var]])</f>
        <v>6.666666666666667</v>
      </c>
      <c r="Q28" s="285">
        <f>Tabel6_2[[#This Row],[Study points]]*Tabel6_2[[#This Row],[% Assessment per goal]]/100</f>
        <v>0.8</v>
      </c>
      <c r="R28" s="285" t="s">
        <v>72</v>
      </c>
    </row>
    <row r="29" spans="1:18" x14ac:dyDescent="0.2">
      <c r="A29" s="285" t="s">
        <v>1298</v>
      </c>
      <c r="B29" s="285">
        <v>1</v>
      </c>
      <c r="C29" s="285" t="s">
        <v>110</v>
      </c>
      <c r="D29" s="285">
        <v>12</v>
      </c>
      <c r="E29" s="285" t="s">
        <v>1249</v>
      </c>
      <c r="F29" s="285">
        <v>12</v>
      </c>
      <c r="G29" s="285" t="s">
        <v>635</v>
      </c>
      <c r="H29" s="285" t="s">
        <v>342</v>
      </c>
      <c r="I29" s="285" t="s">
        <v>1517</v>
      </c>
      <c r="J29">
        <f>Tabel6_2[[#This Row],[Study points]]/COUNTIF(Tabel6_2[Course/OLOD],Tabel6_2[[#This Row],[Course/OLOD]])</f>
        <v>1.0909090909090908</v>
      </c>
      <c r="K29" s="147" t="s">
        <v>1518</v>
      </c>
      <c r="L29" s="285" t="s">
        <v>1258</v>
      </c>
      <c r="M29" s="285" t="s">
        <v>1244</v>
      </c>
      <c r="N29" s="285" t="str">
        <f>CONCATENATE(Tabel6_2[[#This Row],[Course/OLOD]],Tabel6_2[[#This Row],[Assessment]],Tabel6_2[[#This Row],[Assessment moment]])</f>
        <v>BA - Complementary training 11. KnowledgePermanent</v>
      </c>
      <c r="O29" s="285">
        <v>20</v>
      </c>
      <c r="P29" s="285">
        <f>Tabel6_2[[#This Row],[% Assessment]]/COUNTIF(Tabel6_2[unique var],Tabel6_2[[#This Row],[unique var]])</f>
        <v>6.666666666666667</v>
      </c>
      <c r="Q29" s="285">
        <f>Tabel6_2[[#This Row],[Study points]]*Tabel6_2[[#This Row],[% Assessment per goal]]/100</f>
        <v>0.8</v>
      </c>
      <c r="R29" s="285" t="s">
        <v>72</v>
      </c>
    </row>
    <row r="30" spans="1:18" x14ac:dyDescent="0.2">
      <c r="A30" s="285" t="s">
        <v>1298</v>
      </c>
      <c r="B30" s="285">
        <v>1</v>
      </c>
      <c r="C30" s="285" t="s">
        <v>246</v>
      </c>
      <c r="D30" s="285">
        <v>9</v>
      </c>
      <c r="E30" s="285" t="s">
        <v>1247</v>
      </c>
      <c r="F30" s="285">
        <v>1</v>
      </c>
      <c r="G30" s="285" t="s">
        <v>613</v>
      </c>
      <c r="H30" s="285" t="s">
        <v>343</v>
      </c>
      <c r="I30" s="285" t="s">
        <v>922</v>
      </c>
      <c r="J30">
        <f>Tabel6_2[[#This Row],[Study points]]/COUNTIF(Tabel6_2[Course/OLOD],Tabel6_2[[#This Row],[Course/OLOD]])</f>
        <v>0.5625</v>
      </c>
      <c r="K30" s="41" t="s">
        <v>922</v>
      </c>
      <c r="L30" s="285" t="s">
        <v>1259</v>
      </c>
      <c r="M30" s="285" t="s">
        <v>540</v>
      </c>
      <c r="N30" s="285" t="str">
        <f>CONCATENATE(Tabel6_2[[#This Row],[Course/OLOD]],Tabel6_2[[#This Row],[Assessment]],Tabel6_2[[#This Row],[Assessment moment]])</f>
        <v>BA - Production practice 12. Artistic skillsProduct</v>
      </c>
      <c r="O30" s="285">
        <v>30</v>
      </c>
      <c r="P30" s="285">
        <f>Tabel6_2[[#This Row],[% Assessment]]/COUNTIF(Tabel6_2[unique var],Tabel6_2[[#This Row],[unique var]])</f>
        <v>10</v>
      </c>
      <c r="Q30" s="285">
        <f>Tabel6_2[[#This Row],[Study points]]*Tabel6_2[[#This Row],[% Assessment per goal]]/100</f>
        <v>0.9</v>
      </c>
      <c r="R30" s="285" t="s">
        <v>1215</v>
      </c>
    </row>
    <row r="31" spans="1:18" x14ac:dyDescent="0.2">
      <c r="A31" s="285" t="s">
        <v>1298</v>
      </c>
      <c r="B31" s="285">
        <v>1</v>
      </c>
      <c r="C31" s="285" t="s">
        <v>246</v>
      </c>
      <c r="D31" s="285">
        <v>9</v>
      </c>
      <c r="E31" s="285" t="s">
        <v>1247</v>
      </c>
      <c r="F31" s="285">
        <v>1</v>
      </c>
      <c r="G31" s="285" t="s">
        <v>613</v>
      </c>
      <c r="H31" s="285" t="s">
        <v>344</v>
      </c>
      <c r="I31" s="285" t="s">
        <v>578</v>
      </c>
      <c r="J31">
        <f>Tabel6_2[[#This Row],[Study points]]/COUNTIF(Tabel6_2[Course/OLOD],Tabel6_2[[#This Row],[Course/OLOD]])</f>
        <v>0.5625</v>
      </c>
      <c r="K31" s="41" t="s">
        <v>926</v>
      </c>
      <c r="L31" s="285" t="s">
        <v>1259</v>
      </c>
      <c r="M31" s="285" t="s">
        <v>540</v>
      </c>
      <c r="N31" s="285" t="str">
        <f>CONCATENATE(Tabel6_2[[#This Row],[Course/OLOD]],Tabel6_2[[#This Row],[Assessment]],Tabel6_2[[#This Row],[Assessment moment]])</f>
        <v>BA - Production practice 12. Artistic skillsProduct</v>
      </c>
      <c r="O31" s="285">
        <v>30</v>
      </c>
      <c r="P31" s="285">
        <f>Tabel6_2[[#This Row],[% Assessment]]/COUNTIF(Tabel6_2[unique var],Tabel6_2[[#This Row],[unique var]])</f>
        <v>10</v>
      </c>
      <c r="Q31" s="285">
        <f>Tabel6_2[[#This Row],[Study points]]*Tabel6_2[[#This Row],[% Assessment per goal]]/100</f>
        <v>0.9</v>
      </c>
      <c r="R31" s="285" t="s">
        <v>1215</v>
      </c>
    </row>
    <row r="32" spans="1:18" x14ac:dyDescent="0.2">
      <c r="A32" s="285" t="s">
        <v>1298</v>
      </c>
      <c r="B32" s="285">
        <v>1</v>
      </c>
      <c r="C32" s="285" t="s">
        <v>246</v>
      </c>
      <c r="D32" s="285">
        <v>9</v>
      </c>
      <c r="E32" s="285" t="s">
        <v>1247</v>
      </c>
      <c r="F32" s="285">
        <v>1</v>
      </c>
      <c r="G32" s="285" t="s">
        <v>613</v>
      </c>
      <c r="H32" s="285" t="s">
        <v>345</v>
      </c>
      <c r="I32" s="285" t="s">
        <v>578</v>
      </c>
      <c r="J32">
        <f>Tabel6_2[[#This Row],[Study points]]/COUNTIF(Tabel6_2[Course/OLOD],Tabel6_2[[#This Row],[Course/OLOD]])</f>
        <v>0.5625</v>
      </c>
      <c r="K32" s="41" t="s">
        <v>1251</v>
      </c>
      <c r="L32" s="285" t="s">
        <v>1259</v>
      </c>
      <c r="M32" s="285" t="s">
        <v>540</v>
      </c>
      <c r="N32" s="285" t="str">
        <f>CONCATENATE(Tabel6_2[[#This Row],[Course/OLOD]],Tabel6_2[[#This Row],[Assessment]],Tabel6_2[[#This Row],[Assessment moment]])</f>
        <v>BA - Production practice 12. Artistic skillsProduct</v>
      </c>
      <c r="O32" s="285">
        <v>30</v>
      </c>
      <c r="P32" s="285">
        <f>Tabel6_2[[#This Row],[% Assessment]]/COUNTIF(Tabel6_2[unique var],Tabel6_2[[#This Row],[unique var]])</f>
        <v>10</v>
      </c>
      <c r="Q32" s="285">
        <f>Tabel6_2[[#This Row],[Study points]]*Tabel6_2[[#This Row],[% Assessment per goal]]/100</f>
        <v>0.9</v>
      </c>
      <c r="R32" s="285" t="s">
        <v>1215</v>
      </c>
    </row>
    <row r="33" spans="1:18" x14ac:dyDescent="0.2">
      <c r="A33" s="285" t="s">
        <v>1298</v>
      </c>
      <c r="B33" s="285">
        <v>1</v>
      </c>
      <c r="C33" s="285" t="s">
        <v>246</v>
      </c>
      <c r="D33" s="285">
        <v>9</v>
      </c>
      <c r="E33" s="285" t="s">
        <v>1250</v>
      </c>
      <c r="F33" s="285">
        <v>4</v>
      </c>
      <c r="G33" s="285" t="s">
        <v>619</v>
      </c>
      <c r="H33" s="285" t="s">
        <v>346</v>
      </c>
      <c r="I33" s="285" t="s">
        <v>191</v>
      </c>
      <c r="J33">
        <f>Tabel6_2[[#This Row],[Study points]]/COUNTIF(Tabel6_2[Course/OLOD],Tabel6_2[[#This Row],[Course/OLOD]])</f>
        <v>0.5625</v>
      </c>
      <c r="K33" s="41" t="s">
        <v>1256</v>
      </c>
      <c r="L33" s="285" t="s">
        <v>1239</v>
      </c>
      <c r="M33" s="285" t="s">
        <v>1244</v>
      </c>
      <c r="N33" s="285" t="str">
        <f>CONCATENATE(Tabel6_2[[#This Row],[Course/OLOD]],Tabel6_2[[#This Row],[Assessment]],Tabel6_2[[#This Row],[Assessment moment]])</f>
        <v>BA - Production practice 14. Artistic practicePermanent</v>
      </c>
      <c r="O33" s="285">
        <v>30</v>
      </c>
      <c r="P33" s="285">
        <f>Tabel6_2[[#This Row],[% Assessment]]/COUNTIF(Tabel6_2[unique var],Tabel6_2[[#This Row],[unique var]])</f>
        <v>3.75</v>
      </c>
      <c r="Q33" s="285">
        <f>Tabel6_2[[#This Row],[Study points]]*Tabel6_2[[#This Row],[% Assessment per goal]]/100</f>
        <v>0.33750000000000002</v>
      </c>
      <c r="R33" s="285" t="s">
        <v>1215</v>
      </c>
    </row>
    <row r="34" spans="1:18" x14ac:dyDescent="0.2">
      <c r="A34" s="285" t="s">
        <v>1298</v>
      </c>
      <c r="B34" s="285">
        <v>1</v>
      </c>
      <c r="C34" s="285" t="s">
        <v>246</v>
      </c>
      <c r="D34" s="285">
        <v>9</v>
      </c>
      <c r="E34" s="285" t="s">
        <v>1250</v>
      </c>
      <c r="F34" s="285">
        <v>4</v>
      </c>
      <c r="G34" s="285" t="s">
        <v>619</v>
      </c>
      <c r="H34" s="285" t="s">
        <v>347</v>
      </c>
      <c r="I34" s="285" t="s">
        <v>805</v>
      </c>
      <c r="J34">
        <f>Tabel6_2[[#This Row],[Study points]]/COUNTIF(Tabel6_2[Course/OLOD],Tabel6_2[[#This Row],[Course/OLOD]])</f>
        <v>0.5625</v>
      </c>
      <c r="K34" s="41" t="s">
        <v>923</v>
      </c>
      <c r="L34" s="285" t="s">
        <v>1239</v>
      </c>
      <c r="M34" s="285" t="s">
        <v>1244</v>
      </c>
      <c r="N34" s="285" t="str">
        <f>CONCATENATE(Tabel6_2[[#This Row],[Course/OLOD]],Tabel6_2[[#This Row],[Assessment]],Tabel6_2[[#This Row],[Assessment moment]])</f>
        <v>BA - Production practice 14. Artistic practicePermanent</v>
      </c>
      <c r="O34" s="285">
        <v>30</v>
      </c>
      <c r="P34" s="285">
        <f>Tabel6_2[[#This Row],[% Assessment]]/COUNTIF(Tabel6_2[unique var],Tabel6_2[[#This Row],[unique var]])</f>
        <v>3.75</v>
      </c>
      <c r="Q34" s="285">
        <f>Tabel6_2[[#This Row],[Study points]]*Tabel6_2[[#This Row],[% Assessment per goal]]/100</f>
        <v>0.33750000000000002</v>
      </c>
      <c r="R34" s="285" t="s">
        <v>72</v>
      </c>
    </row>
    <row r="35" spans="1:18" x14ac:dyDescent="0.2">
      <c r="A35" s="285" t="s">
        <v>1298</v>
      </c>
      <c r="B35" s="285">
        <v>1</v>
      </c>
      <c r="C35" s="285" t="s">
        <v>246</v>
      </c>
      <c r="D35" s="285">
        <v>9</v>
      </c>
      <c r="E35" s="285" t="s">
        <v>1250</v>
      </c>
      <c r="F35" s="285">
        <v>4</v>
      </c>
      <c r="G35" s="285" t="s">
        <v>619</v>
      </c>
      <c r="H35" s="285" t="s">
        <v>348</v>
      </c>
      <c r="I35" s="285" t="s">
        <v>576</v>
      </c>
      <c r="J35">
        <f>Tabel6_2[[#This Row],[Study points]]/COUNTIF(Tabel6_2[Course/OLOD],Tabel6_2[[#This Row],[Course/OLOD]])</f>
        <v>0.5625</v>
      </c>
      <c r="K35" s="41" t="s">
        <v>924</v>
      </c>
      <c r="L35" s="285" t="s">
        <v>1260</v>
      </c>
      <c r="M35" s="285" t="s">
        <v>1244</v>
      </c>
      <c r="N35" s="285" t="str">
        <f>CONCATENATE(Tabel6_2[[#This Row],[Course/OLOD]],Tabel6_2[[#This Row],[Assessment]],Tabel6_2[[#This Row],[Assessment moment]])</f>
        <v>BA - Production practice 13. Reflection Permanent</v>
      </c>
      <c r="O35" s="285">
        <v>10</v>
      </c>
      <c r="P35" s="285">
        <f>Tabel6_2[[#This Row],[% Assessment]]/COUNTIF(Tabel6_2[unique var],Tabel6_2[[#This Row],[unique var]])</f>
        <v>5</v>
      </c>
      <c r="Q35" s="285">
        <f>Tabel6_2[[#This Row],[Study points]]*Tabel6_2[[#This Row],[% Assessment per goal]]/100</f>
        <v>0.45</v>
      </c>
      <c r="R35" s="285" t="s">
        <v>72</v>
      </c>
    </row>
    <row r="36" spans="1:18" x14ac:dyDescent="0.2">
      <c r="A36" s="285" t="s">
        <v>1298</v>
      </c>
      <c r="B36" s="285">
        <v>1</v>
      </c>
      <c r="C36" s="285" t="s">
        <v>246</v>
      </c>
      <c r="D36" s="285">
        <v>9</v>
      </c>
      <c r="E36" s="285" t="s">
        <v>1250</v>
      </c>
      <c r="F36" s="285">
        <v>4</v>
      </c>
      <c r="G36" s="285" t="s">
        <v>619</v>
      </c>
      <c r="H36" s="285" t="s">
        <v>349</v>
      </c>
      <c r="I36" s="285" t="s">
        <v>1135</v>
      </c>
      <c r="J36">
        <f>Tabel6_2[[#This Row],[Study points]]/COUNTIF(Tabel6_2[Course/OLOD],Tabel6_2[[#This Row],[Course/OLOD]])</f>
        <v>0.5625</v>
      </c>
      <c r="K36" s="41" t="s">
        <v>1135</v>
      </c>
      <c r="L36" s="285" t="s">
        <v>1239</v>
      </c>
      <c r="M36" s="285" t="s">
        <v>1244</v>
      </c>
      <c r="N36" s="285" t="str">
        <f>CONCATENATE(Tabel6_2[[#This Row],[Course/OLOD]],Tabel6_2[[#This Row],[Assessment]],Tabel6_2[[#This Row],[Assessment moment]])</f>
        <v>BA - Production practice 14. Artistic practicePermanent</v>
      </c>
      <c r="O36" s="285">
        <v>30</v>
      </c>
      <c r="P36" s="285">
        <f>Tabel6_2[[#This Row],[% Assessment]]/COUNTIF(Tabel6_2[unique var],Tabel6_2[[#This Row],[unique var]])</f>
        <v>3.75</v>
      </c>
      <c r="Q36" s="285">
        <f>Tabel6_2[[#This Row],[Study points]]*Tabel6_2[[#This Row],[% Assessment per goal]]/100</f>
        <v>0.33750000000000002</v>
      </c>
      <c r="R36" s="285" t="s">
        <v>72</v>
      </c>
    </row>
    <row r="37" spans="1:18" x14ac:dyDescent="0.2">
      <c r="A37" s="285" t="s">
        <v>1298</v>
      </c>
      <c r="B37" s="285">
        <v>1</v>
      </c>
      <c r="C37" s="285" t="s">
        <v>246</v>
      </c>
      <c r="D37" s="285">
        <v>9</v>
      </c>
      <c r="E37" s="285" t="s">
        <v>1250</v>
      </c>
      <c r="F37" s="285">
        <v>4</v>
      </c>
      <c r="G37" s="285" t="s">
        <v>619</v>
      </c>
      <c r="H37" s="285" t="s">
        <v>350</v>
      </c>
      <c r="I37" s="285" t="s">
        <v>1135</v>
      </c>
      <c r="J37">
        <f>Tabel6_2[[#This Row],[Study points]]/COUNTIF(Tabel6_2[Course/OLOD],Tabel6_2[[#This Row],[Course/OLOD]])</f>
        <v>0.5625</v>
      </c>
      <c r="K37" s="41" t="s">
        <v>927</v>
      </c>
      <c r="L37" s="285" t="s">
        <v>1239</v>
      </c>
      <c r="M37" s="285" t="s">
        <v>1244</v>
      </c>
      <c r="N37" s="285" t="str">
        <f>CONCATENATE(Tabel6_2[[#This Row],[Course/OLOD]],Tabel6_2[[#This Row],[Assessment]],Tabel6_2[[#This Row],[Assessment moment]])</f>
        <v>BA - Production practice 14. Artistic practicePermanent</v>
      </c>
      <c r="O37" s="285">
        <v>30</v>
      </c>
      <c r="P37" s="285">
        <f>Tabel6_2[[#This Row],[% Assessment]]/COUNTIF(Tabel6_2[unique var],Tabel6_2[[#This Row],[unique var]])</f>
        <v>3.75</v>
      </c>
      <c r="Q37" s="285">
        <f>Tabel6_2[[#This Row],[Study points]]*Tabel6_2[[#This Row],[% Assessment per goal]]/100</f>
        <v>0.33750000000000002</v>
      </c>
      <c r="R37" s="285" t="s">
        <v>72</v>
      </c>
    </row>
    <row r="38" spans="1:18" x14ac:dyDescent="0.2">
      <c r="A38" s="285" t="s">
        <v>1298</v>
      </c>
      <c r="B38" s="285">
        <v>1</v>
      </c>
      <c r="C38" s="285" t="s">
        <v>246</v>
      </c>
      <c r="D38" s="285">
        <v>9</v>
      </c>
      <c r="E38" s="285" t="s">
        <v>1250</v>
      </c>
      <c r="F38" s="285">
        <v>4</v>
      </c>
      <c r="G38" s="285" t="s">
        <v>619</v>
      </c>
      <c r="H38" s="285" t="s">
        <v>351</v>
      </c>
      <c r="I38" s="285" t="s">
        <v>1135</v>
      </c>
      <c r="J38">
        <f>Tabel6_2[[#This Row],[Study points]]/COUNTIF(Tabel6_2[Course/OLOD],Tabel6_2[[#This Row],[Course/OLOD]])</f>
        <v>0.5625</v>
      </c>
      <c r="K38" s="41" t="s">
        <v>929</v>
      </c>
      <c r="L38" s="285" t="s">
        <v>1239</v>
      </c>
      <c r="M38" s="285" t="s">
        <v>1244</v>
      </c>
      <c r="N38" s="285" t="str">
        <f>CONCATENATE(Tabel6_2[[#This Row],[Course/OLOD]],Tabel6_2[[#This Row],[Assessment]],Tabel6_2[[#This Row],[Assessment moment]])</f>
        <v>BA - Production practice 14. Artistic practicePermanent</v>
      </c>
      <c r="O38" s="285">
        <v>30</v>
      </c>
      <c r="P38" s="285">
        <f>Tabel6_2[[#This Row],[% Assessment]]/COUNTIF(Tabel6_2[unique var],Tabel6_2[[#This Row],[unique var]])</f>
        <v>3.75</v>
      </c>
      <c r="Q38" s="285">
        <f>Tabel6_2[[#This Row],[Study points]]*Tabel6_2[[#This Row],[% Assessment per goal]]/100</f>
        <v>0.33750000000000002</v>
      </c>
      <c r="R38" s="285" t="s">
        <v>72</v>
      </c>
    </row>
    <row r="39" spans="1:18" x14ac:dyDescent="0.2">
      <c r="A39" s="285" t="s">
        <v>1298</v>
      </c>
      <c r="B39" s="285">
        <v>1</v>
      </c>
      <c r="C39" s="285" t="s">
        <v>246</v>
      </c>
      <c r="D39" s="285">
        <v>9</v>
      </c>
      <c r="E39" s="285" t="s">
        <v>1250</v>
      </c>
      <c r="F39" s="285">
        <v>4</v>
      </c>
      <c r="G39" s="285" t="s">
        <v>619</v>
      </c>
      <c r="H39" s="285" t="s">
        <v>352</v>
      </c>
      <c r="I39" s="285" t="s">
        <v>111</v>
      </c>
      <c r="J39">
        <f>Tabel6_2[[#This Row],[Study points]]/COUNTIF(Tabel6_2[Course/OLOD],Tabel6_2[[#This Row],[Course/OLOD]])</f>
        <v>0.5625</v>
      </c>
      <c r="K39" s="41" t="s">
        <v>925</v>
      </c>
      <c r="L39" s="285" t="s">
        <v>1239</v>
      </c>
      <c r="M39" s="285" t="s">
        <v>1244</v>
      </c>
      <c r="N39" s="285" t="str">
        <f>CONCATENATE(Tabel6_2[[#This Row],[Course/OLOD]],Tabel6_2[[#This Row],[Assessment]],Tabel6_2[[#This Row],[Assessment moment]])</f>
        <v>BA - Production practice 14. Artistic practicePermanent</v>
      </c>
      <c r="O39" s="285">
        <v>30</v>
      </c>
      <c r="P39" s="285">
        <f>Tabel6_2[[#This Row],[% Assessment]]/COUNTIF(Tabel6_2[unique var],Tabel6_2[[#This Row],[unique var]])</f>
        <v>3.75</v>
      </c>
      <c r="Q39" s="285">
        <f>Tabel6_2[[#This Row],[Study points]]*Tabel6_2[[#This Row],[% Assessment per goal]]/100</f>
        <v>0.33750000000000002</v>
      </c>
      <c r="R39" s="285" t="s">
        <v>72</v>
      </c>
    </row>
    <row r="40" spans="1:18" x14ac:dyDescent="0.2">
      <c r="A40" s="285" t="s">
        <v>1298</v>
      </c>
      <c r="B40" s="285">
        <v>1</v>
      </c>
      <c r="C40" s="285" t="s">
        <v>246</v>
      </c>
      <c r="D40" s="285">
        <v>9</v>
      </c>
      <c r="E40" s="285" t="s">
        <v>1250</v>
      </c>
      <c r="F40" s="285">
        <v>4</v>
      </c>
      <c r="G40" s="285" t="s">
        <v>619</v>
      </c>
      <c r="H40" s="285" t="s">
        <v>353</v>
      </c>
      <c r="I40" s="285" t="s">
        <v>190</v>
      </c>
      <c r="J40">
        <f>Tabel6_2[[#This Row],[Study points]]/COUNTIF(Tabel6_2[Course/OLOD],Tabel6_2[[#This Row],[Course/OLOD]])</f>
        <v>0.5625</v>
      </c>
      <c r="K40" s="41" t="s">
        <v>190</v>
      </c>
      <c r="L40" s="285" t="s">
        <v>1239</v>
      </c>
      <c r="M40" s="285" t="s">
        <v>1244</v>
      </c>
      <c r="N40" s="285" t="str">
        <f>CONCATENATE(Tabel6_2[[#This Row],[Course/OLOD]],Tabel6_2[[#This Row],[Assessment]],Tabel6_2[[#This Row],[Assessment moment]])</f>
        <v>BA - Production practice 14. Artistic practicePermanent</v>
      </c>
      <c r="O40" s="285">
        <v>30</v>
      </c>
      <c r="P40" s="285">
        <f>Tabel6_2[[#This Row],[% Assessment]]/COUNTIF(Tabel6_2[unique var],Tabel6_2[[#This Row],[unique var]])</f>
        <v>3.75</v>
      </c>
      <c r="Q40" s="285">
        <f>Tabel6_2[[#This Row],[Study points]]*Tabel6_2[[#This Row],[% Assessment per goal]]/100</f>
        <v>0.33750000000000002</v>
      </c>
      <c r="R40" s="285" t="s">
        <v>72</v>
      </c>
    </row>
    <row r="41" spans="1:18" x14ac:dyDescent="0.2">
      <c r="A41" s="285" t="s">
        <v>1298</v>
      </c>
      <c r="B41" s="285">
        <v>1</v>
      </c>
      <c r="C41" s="285" t="s">
        <v>246</v>
      </c>
      <c r="D41" s="285">
        <v>9</v>
      </c>
      <c r="E41" s="285" t="s">
        <v>1250</v>
      </c>
      <c r="F41" s="285">
        <v>4</v>
      </c>
      <c r="G41" s="285" t="s">
        <v>619</v>
      </c>
      <c r="H41" s="285" t="s">
        <v>354</v>
      </c>
      <c r="I41" s="285" t="s">
        <v>783</v>
      </c>
      <c r="J41">
        <f>Tabel6_2[[#This Row],[Study points]]/COUNTIF(Tabel6_2[Course/OLOD],Tabel6_2[[#This Row],[Course/OLOD]])</f>
        <v>0.5625</v>
      </c>
      <c r="K41" s="41" t="s">
        <v>930</v>
      </c>
      <c r="L41" s="285" t="s">
        <v>1260</v>
      </c>
      <c r="M41" s="285" t="s">
        <v>1244</v>
      </c>
      <c r="N41" s="285" t="str">
        <f>CONCATENATE(Tabel6_2[[#This Row],[Course/OLOD]],Tabel6_2[[#This Row],[Assessment]],Tabel6_2[[#This Row],[Assessment moment]])</f>
        <v>BA - Production practice 13. Reflection Permanent</v>
      </c>
      <c r="O41" s="285">
        <v>10</v>
      </c>
      <c r="P41" s="285">
        <f>Tabel6_2[[#This Row],[% Assessment]]/COUNTIF(Tabel6_2[unique var],Tabel6_2[[#This Row],[unique var]])</f>
        <v>5</v>
      </c>
      <c r="Q41" s="285">
        <f>Tabel6_2[[#This Row],[Study points]]*Tabel6_2[[#This Row],[% Assessment per goal]]/100</f>
        <v>0.45</v>
      </c>
      <c r="R41" s="285" t="s">
        <v>72</v>
      </c>
    </row>
    <row r="42" spans="1:18" x14ac:dyDescent="0.2">
      <c r="A42" s="285" t="s">
        <v>1298</v>
      </c>
      <c r="B42" s="285">
        <v>1</v>
      </c>
      <c r="C42" s="285" t="s">
        <v>246</v>
      </c>
      <c r="D42" s="285">
        <v>9</v>
      </c>
      <c r="E42" s="285" t="s">
        <v>1250</v>
      </c>
      <c r="F42" s="285">
        <v>6</v>
      </c>
      <c r="G42" s="285" t="s">
        <v>623</v>
      </c>
      <c r="H42" s="285" t="s">
        <v>355</v>
      </c>
      <c r="I42" s="285" t="s">
        <v>577</v>
      </c>
      <c r="J42">
        <f>Tabel6_2[[#This Row],[Study points]]/COUNTIF(Tabel6_2[Course/OLOD],Tabel6_2[[#This Row],[Course/OLOD]])</f>
        <v>0.5625</v>
      </c>
      <c r="K42" s="41" t="s">
        <v>577</v>
      </c>
      <c r="L42" s="285" t="s">
        <v>1239</v>
      </c>
      <c r="M42" s="285" t="s">
        <v>1244</v>
      </c>
      <c r="N42" s="285" t="str">
        <f>CONCATENATE(Tabel6_2[[#This Row],[Course/OLOD]],Tabel6_2[[#This Row],[Assessment]],Tabel6_2[[#This Row],[Assessment moment]])</f>
        <v>BA - Production practice 14. Artistic practicePermanent</v>
      </c>
      <c r="O42" s="285">
        <v>30</v>
      </c>
      <c r="P42" s="285">
        <f>Tabel6_2[[#This Row],[% Assessment]]/COUNTIF(Tabel6_2[unique var],Tabel6_2[[#This Row],[unique var]])</f>
        <v>3.75</v>
      </c>
      <c r="Q42" s="285">
        <f>Tabel6_2[[#This Row],[Study points]]*Tabel6_2[[#This Row],[% Assessment per goal]]/100</f>
        <v>0.33750000000000002</v>
      </c>
      <c r="R42" s="285" t="s">
        <v>72</v>
      </c>
    </row>
    <row r="43" spans="1:18" x14ac:dyDescent="0.2">
      <c r="A43" s="285" t="s">
        <v>1298</v>
      </c>
      <c r="B43" s="285">
        <v>1</v>
      </c>
      <c r="C43" s="285" t="s">
        <v>246</v>
      </c>
      <c r="D43" s="285">
        <v>9</v>
      </c>
      <c r="E43" s="285" t="s">
        <v>1249</v>
      </c>
      <c r="F43" s="285">
        <v>11</v>
      </c>
      <c r="G43" s="285" t="s">
        <v>633</v>
      </c>
      <c r="H43" s="285" t="s">
        <v>1339</v>
      </c>
      <c r="I43" s="285" t="s">
        <v>917</v>
      </c>
      <c r="J43">
        <f>Tabel6_2[[#This Row],[Study points]]/COUNTIF(Tabel6_2[Course/OLOD],Tabel6_2[[#This Row],[Course/OLOD]])</f>
        <v>0.5625</v>
      </c>
      <c r="K43" s="41" t="s">
        <v>917</v>
      </c>
      <c r="L43" s="285" t="s">
        <v>1261</v>
      </c>
      <c r="M43" s="285" t="s">
        <v>1244</v>
      </c>
      <c r="N43" s="285" t="str">
        <f>CONCATENATE(Tabel6_2[[#This Row],[Course/OLOD]],Tabel6_2[[#This Row],[Assessment]],Tabel6_2[[#This Row],[Assessment moment]])</f>
        <v>BA - Production practice 15. Project Permanent</v>
      </c>
      <c r="O43" s="285">
        <v>30</v>
      </c>
      <c r="P43" s="285">
        <f>Tabel6_2[[#This Row],[% Assessment]]/COUNTIF(Tabel6_2[unique var],Tabel6_2[[#This Row],[unique var]])</f>
        <v>10</v>
      </c>
      <c r="Q43" s="285">
        <f>Tabel6_2[[#This Row],[Study points]]*Tabel6_2[[#This Row],[% Assessment per goal]]/100</f>
        <v>0.9</v>
      </c>
      <c r="R43" s="285" t="s">
        <v>72</v>
      </c>
    </row>
    <row r="44" spans="1:18" x14ac:dyDescent="0.2">
      <c r="A44" s="285" t="s">
        <v>1298</v>
      </c>
      <c r="B44" s="285">
        <v>1</v>
      </c>
      <c r="C44" s="285" t="s">
        <v>246</v>
      </c>
      <c r="D44" s="285">
        <v>9</v>
      </c>
      <c r="E44" s="285" t="s">
        <v>1249</v>
      </c>
      <c r="F44" s="285">
        <v>11</v>
      </c>
      <c r="G44" s="285" t="s">
        <v>633</v>
      </c>
      <c r="H44" s="285" t="s">
        <v>1340</v>
      </c>
      <c r="I44" s="285" t="s">
        <v>920</v>
      </c>
      <c r="J44">
        <f>Tabel6_2[[#This Row],[Study points]]/COUNTIF(Tabel6_2[Course/OLOD],Tabel6_2[[#This Row],[Course/OLOD]])</f>
        <v>0.5625</v>
      </c>
      <c r="K44" s="41" t="s">
        <v>920</v>
      </c>
      <c r="L44" s="285" t="s">
        <v>1261</v>
      </c>
      <c r="M44" s="285" t="s">
        <v>1244</v>
      </c>
      <c r="N44" s="285" t="str">
        <f>CONCATENATE(Tabel6_2[[#This Row],[Course/OLOD]],Tabel6_2[[#This Row],[Assessment]],Tabel6_2[[#This Row],[Assessment moment]])</f>
        <v>BA - Production practice 15. Project Permanent</v>
      </c>
      <c r="O44" s="285">
        <v>30</v>
      </c>
      <c r="P44" s="285">
        <f>Tabel6_2[[#This Row],[% Assessment]]/COUNTIF(Tabel6_2[unique var],Tabel6_2[[#This Row],[unique var]])</f>
        <v>10</v>
      </c>
      <c r="Q44" s="285">
        <f>Tabel6_2[[#This Row],[Study points]]*Tabel6_2[[#This Row],[% Assessment per goal]]/100</f>
        <v>0.9</v>
      </c>
      <c r="R44" s="285" t="s">
        <v>72</v>
      </c>
    </row>
    <row r="45" spans="1:18" x14ac:dyDescent="0.2">
      <c r="A45" s="285" t="s">
        <v>1298</v>
      </c>
      <c r="B45" s="285">
        <v>1</v>
      </c>
      <c r="C45" s="285" t="s">
        <v>246</v>
      </c>
      <c r="D45" s="285">
        <v>9</v>
      </c>
      <c r="E45" s="285" t="s">
        <v>1249</v>
      </c>
      <c r="F45" s="285">
        <v>12</v>
      </c>
      <c r="G45" s="285" t="s">
        <v>635</v>
      </c>
      <c r="H45" s="285" t="s">
        <v>1341</v>
      </c>
      <c r="I45" s="285" t="s">
        <v>921</v>
      </c>
      <c r="J45">
        <f>Tabel6_2[[#This Row],[Study points]]/COUNTIF(Tabel6_2[Course/OLOD],Tabel6_2[[#This Row],[Course/OLOD]])</f>
        <v>0.5625</v>
      </c>
      <c r="K45" s="41" t="s">
        <v>921</v>
      </c>
      <c r="L45" s="285" t="s">
        <v>1261</v>
      </c>
      <c r="M45" s="285" t="s">
        <v>1244</v>
      </c>
      <c r="N45" s="285" t="str">
        <f>CONCATENATE(Tabel6_2[[#This Row],[Course/OLOD]],Tabel6_2[[#This Row],[Assessment]],Tabel6_2[[#This Row],[Assessment moment]])</f>
        <v>BA - Production practice 15. Project Permanent</v>
      </c>
      <c r="O45" s="285">
        <v>30</v>
      </c>
      <c r="P45" s="285">
        <f>Tabel6_2[[#This Row],[% Assessment]]/COUNTIF(Tabel6_2[unique var],Tabel6_2[[#This Row],[unique var]])</f>
        <v>10</v>
      </c>
      <c r="Q45" s="285">
        <f>Tabel6_2[[#This Row],[Study points]]*Tabel6_2[[#This Row],[% Assessment per goal]]/100</f>
        <v>0.9</v>
      </c>
      <c r="R45" s="285" t="s">
        <v>72</v>
      </c>
    </row>
    <row r="46" spans="1:18" x14ac:dyDescent="0.2">
      <c r="A46" s="285" t="s">
        <v>1298</v>
      </c>
      <c r="B46" s="285">
        <v>1</v>
      </c>
      <c r="C46" s="285" t="s">
        <v>44</v>
      </c>
      <c r="D46" s="285">
        <v>3</v>
      </c>
      <c r="E46" s="285" t="s">
        <v>1247</v>
      </c>
      <c r="F46" s="285">
        <v>1</v>
      </c>
      <c r="G46" s="285" t="s">
        <v>613</v>
      </c>
      <c r="H46" s="285" t="s">
        <v>356</v>
      </c>
      <c r="I46" s="285" t="s">
        <v>808</v>
      </c>
      <c r="J46">
        <f>Tabel6_2[[#This Row],[Study points]]/COUNTIF(Tabel6_2[Course/OLOD],Tabel6_2[[#This Row],[Course/OLOD]])</f>
        <v>0.3</v>
      </c>
      <c r="K46" s="41" t="s">
        <v>950</v>
      </c>
      <c r="L46" s="285" t="s">
        <v>1259</v>
      </c>
      <c r="M46" s="285" t="s">
        <v>1244</v>
      </c>
      <c r="N46" s="285" t="str">
        <f>CONCATENATE(Tabel6_2[[#This Row],[Course/OLOD]],Tabel6_2[[#This Row],[Assessment]],Tabel6_2[[#This Row],[Assessment moment]])</f>
        <v>BA - Composition/choreography 12. Artistic skillsPermanent</v>
      </c>
      <c r="O46" s="285">
        <v>40</v>
      </c>
      <c r="P46" s="285">
        <f>Tabel6_2[[#This Row],[% Assessment]]/COUNTIF(Tabel6_2[unique var],Tabel6_2[[#This Row],[unique var]])</f>
        <v>13.333333333333334</v>
      </c>
      <c r="Q46" s="285">
        <f>Tabel6_2[[#This Row],[Study points]]*Tabel6_2[[#This Row],[% Assessment per goal]]/100</f>
        <v>0.4</v>
      </c>
      <c r="R46" s="285" t="s">
        <v>72</v>
      </c>
    </row>
    <row r="47" spans="1:18" x14ac:dyDescent="0.2">
      <c r="A47" s="285" t="s">
        <v>1298</v>
      </c>
      <c r="B47" s="285">
        <v>1</v>
      </c>
      <c r="C47" s="285" t="s">
        <v>44</v>
      </c>
      <c r="D47" s="285">
        <v>3</v>
      </c>
      <c r="E47" s="285" t="s">
        <v>1247</v>
      </c>
      <c r="F47" s="285">
        <v>1</v>
      </c>
      <c r="G47" s="285" t="s">
        <v>613</v>
      </c>
      <c r="H47" s="285" t="s">
        <v>357</v>
      </c>
      <c r="I47" s="285" t="s">
        <v>957</v>
      </c>
      <c r="J47">
        <f>Tabel6_2[[#This Row],[Study points]]/COUNTIF(Tabel6_2[Course/OLOD],Tabel6_2[[#This Row],[Course/OLOD]])</f>
        <v>0.3</v>
      </c>
      <c r="K47" s="41" t="s">
        <v>958</v>
      </c>
      <c r="L47" s="285" t="s">
        <v>1259</v>
      </c>
      <c r="M47" s="285" t="s">
        <v>1244</v>
      </c>
      <c r="N47" s="285" t="str">
        <f>CONCATENATE(Tabel6_2[[#This Row],[Course/OLOD]],Tabel6_2[[#This Row],[Assessment]],Tabel6_2[[#This Row],[Assessment moment]])</f>
        <v>BA - Composition/choreography 12. Artistic skillsPermanent</v>
      </c>
      <c r="O47" s="285">
        <v>40</v>
      </c>
      <c r="P47" s="285">
        <f>Tabel6_2[[#This Row],[% Assessment]]/COUNTIF(Tabel6_2[unique var],Tabel6_2[[#This Row],[unique var]])</f>
        <v>13.333333333333334</v>
      </c>
      <c r="Q47" s="285">
        <f>Tabel6_2[[#This Row],[Study points]]*Tabel6_2[[#This Row],[% Assessment per goal]]/100</f>
        <v>0.4</v>
      </c>
      <c r="R47" s="285" t="s">
        <v>72</v>
      </c>
    </row>
    <row r="48" spans="1:18" x14ac:dyDescent="0.2">
      <c r="A48" s="285" t="s">
        <v>1298</v>
      </c>
      <c r="B48" s="285">
        <v>1</v>
      </c>
      <c r="C48" s="285" t="s">
        <v>44</v>
      </c>
      <c r="D48" s="285">
        <v>3</v>
      </c>
      <c r="E48" s="285" t="s">
        <v>1247</v>
      </c>
      <c r="F48" s="285">
        <v>1</v>
      </c>
      <c r="G48" s="285" t="s">
        <v>613</v>
      </c>
      <c r="H48" s="285" t="s">
        <v>358</v>
      </c>
      <c r="I48" s="285" t="s">
        <v>807</v>
      </c>
      <c r="J48">
        <f>Tabel6_2[[#This Row],[Study points]]/COUNTIF(Tabel6_2[Course/OLOD],Tabel6_2[[#This Row],[Course/OLOD]])</f>
        <v>0.3</v>
      </c>
      <c r="K48" s="41" t="s">
        <v>949</v>
      </c>
      <c r="L48" s="285" t="s">
        <v>1259</v>
      </c>
      <c r="M48" s="285" t="s">
        <v>1244</v>
      </c>
      <c r="N48" s="285" t="str">
        <f>CONCATENATE(Tabel6_2[[#This Row],[Course/OLOD]],Tabel6_2[[#This Row],[Assessment]],Tabel6_2[[#This Row],[Assessment moment]])</f>
        <v>BA - Composition/choreography 12. Artistic skillsPermanent</v>
      </c>
      <c r="O48" s="285">
        <v>40</v>
      </c>
      <c r="P48" s="285">
        <f>Tabel6_2[[#This Row],[% Assessment]]/COUNTIF(Tabel6_2[unique var],Tabel6_2[[#This Row],[unique var]])</f>
        <v>13.333333333333334</v>
      </c>
      <c r="Q48" s="285">
        <f>Tabel6_2[[#This Row],[Study points]]*Tabel6_2[[#This Row],[% Assessment per goal]]/100</f>
        <v>0.4</v>
      </c>
      <c r="R48" s="285" t="s">
        <v>72</v>
      </c>
    </row>
    <row r="49" spans="1:18" x14ac:dyDescent="0.2">
      <c r="A49" s="285" t="s">
        <v>1298</v>
      </c>
      <c r="B49" s="285">
        <v>1</v>
      </c>
      <c r="C49" s="285" t="s">
        <v>44</v>
      </c>
      <c r="D49" s="285">
        <v>3</v>
      </c>
      <c r="E49" s="285" t="s">
        <v>1250</v>
      </c>
      <c r="F49" s="285">
        <v>5</v>
      </c>
      <c r="G49" s="285" t="s">
        <v>621</v>
      </c>
      <c r="H49" s="285" t="s">
        <v>359</v>
      </c>
      <c r="I49" s="285" t="s">
        <v>809</v>
      </c>
      <c r="J49">
        <f>Tabel6_2[[#This Row],[Study points]]/COUNTIF(Tabel6_2[Course/OLOD],Tabel6_2[[#This Row],[Course/OLOD]])</f>
        <v>0.3</v>
      </c>
      <c r="K49" s="41" t="s">
        <v>953</v>
      </c>
      <c r="L49" s="285" t="s">
        <v>1239</v>
      </c>
      <c r="M49" s="285" t="s">
        <v>1244</v>
      </c>
      <c r="N49" s="285" t="str">
        <f>CONCATENATE(Tabel6_2[[#This Row],[Course/OLOD]],Tabel6_2[[#This Row],[Assessment]],Tabel6_2[[#This Row],[Assessment moment]])</f>
        <v>BA - Composition/choreography 14. Artistic practicePermanent</v>
      </c>
      <c r="O49" s="285">
        <v>40</v>
      </c>
      <c r="P49" s="285">
        <f>Tabel6_2[[#This Row],[% Assessment]]/COUNTIF(Tabel6_2[unique var],Tabel6_2[[#This Row],[unique var]])</f>
        <v>8</v>
      </c>
      <c r="Q49" s="285">
        <f>Tabel6_2[[#This Row],[Study points]]*Tabel6_2[[#This Row],[% Assessment per goal]]/100</f>
        <v>0.24</v>
      </c>
      <c r="R49" s="285" t="s">
        <v>72</v>
      </c>
    </row>
    <row r="50" spans="1:18" x14ac:dyDescent="0.2">
      <c r="A50" s="285" t="s">
        <v>1298</v>
      </c>
      <c r="B50" s="285">
        <v>1</v>
      </c>
      <c r="C50" s="285" t="s">
        <v>44</v>
      </c>
      <c r="D50" s="285">
        <v>3</v>
      </c>
      <c r="E50" s="285" t="s">
        <v>1250</v>
      </c>
      <c r="F50" s="285">
        <v>5</v>
      </c>
      <c r="G50" s="285" t="s">
        <v>621</v>
      </c>
      <c r="H50" s="285" t="s">
        <v>360</v>
      </c>
      <c r="I50" s="285" t="s">
        <v>586</v>
      </c>
      <c r="J50">
        <f>Tabel6_2[[#This Row],[Study points]]/COUNTIF(Tabel6_2[Course/OLOD],Tabel6_2[[#This Row],[Course/OLOD]])</f>
        <v>0.3</v>
      </c>
      <c r="K50" s="41" t="s">
        <v>948</v>
      </c>
      <c r="L50" s="285" t="s">
        <v>1239</v>
      </c>
      <c r="M50" s="285" t="s">
        <v>1244</v>
      </c>
      <c r="N50" s="285" t="str">
        <f>CONCATENATE(Tabel6_2[[#This Row],[Course/OLOD]],Tabel6_2[[#This Row],[Assessment]],Tabel6_2[[#This Row],[Assessment moment]])</f>
        <v>BA - Composition/choreography 14. Artistic practicePermanent</v>
      </c>
      <c r="O50" s="285">
        <v>40</v>
      </c>
      <c r="P50" s="285">
        <f>Tabel6_2[[#This Row],[% Assessment]]/COUNTIF(Tabel6_2[unique var],Tabel6_2[[#This Row],[unique var]])</f>
        <v>8</v>
      </c>
      <c r="Q50" s="285">
        <f>Tabel6_2[[#This Row],[Study points]]*Tabel6_2[[#This Row],[% Assessment per goal]]/100</f>
        <v>0.24</v>
      </c>
      <c r="R50" s="285" t="s">
        <v>72</v>
      </c>
    </row>
    <row r="51" spans="1:18" x14ac:dyDescent="0.2">
      <c r="A51" s="285" t="s">
        <v>1298</v>
      </c>
      <c r="B51" s="285">
        <v>1</v>
      </c>
      <c r="C51" s="285" t="s">
        <v>44</v>
      </c>
      <c r="D51" s="285">
        <v>3</v>
      </c>
      <c r="E51" s="285" t="s">
        <v>1250</v>
      </c>
      <c r="F51" s="285">
        <v>5</v>
      </c>
      <c r="G51" s="285" t="s">
        <v>621</v>
      </c>
      <c r="H51" s="285" t="s">
        <v>361</v>
      </c>
      <c r="I51" s="285" t="s">
        <v>201</v>
      </c>
      <c r="J51">
        <f>Tabel6_2[[#This Row],[Study points]]/COUNTIF(Tabel6_2[Course/OLOD],Tabel6_2[[#This Row],[Course/OLOD]])</f>
        <v>0.3</v>
      </c>
      <c r="K51" s="41" t="s">
        <v>951</v>
      </c>
      <c r="L51" s="285" t="s">
        <v>1260</v>
      </c>
      <c r="M51" s="285" t="s">
        <v>1244</v>
      </c>
      <c r="N51" s="285" t="str">
        <f>CONCATENATE(Tabel6_2[[#This Row],[Course/OLOD]],Tabel6_2[[#This Row],[Assessment]],Tabel6_2[[#This Row],[Assessment moment]])</f>
        <v>BA - Composition/choreography 13. Reflection Permanent</v>
      </c>
      <c r="O51" s="285">
        <v>20</v>
      </c>
      <c r="P51" s="285">
        <f>Tabel6_2[[#This Row],[% Assessment]]/COUNTIF(Tabel6_2[unique var],Tabel6_2[[#This Row],[unique var]])</f>
        <v>10</v>
      </c>
      <c r="Q51" s="285">
        <f>Tabel6_2[[#This Row],[Study points]]*Tabel6_2[[#This Row],[% Assessment per goal]]/100</f>
        <v>0.3</v>
      </c>
      <c r="R51" s="285" t="s">
        <v>1220</v>
      </c>
    </row>
    <row r="52" spans="1:18" x14ac:dyDescent="0.2">
      <c r="A52" s="285" t="s">
        <v>1298</v>
      </c>
      <c r="B52" s="285">
        <v>1</v>
      </c>
      <c r="C52" s="285" t="s">
        <v>44</v>
      </c>
      <c r="D52" s="285">
        <v>3</v>
      </c>
      <c r="E52" s="285" t="s">
        <v>1250</v>
      </c>
      <c r="F52" s="285">
        <v>5</v>
      </c>
      <c r="G52" s="285" t="s">
        <v>621</v>
      </c>
      <c r="H52" s="285" t="s">
        <v>362</v>
      </c>
      <c r="I52" s="285" t="s">
        <v>809</v>
      </c>
      <c r="J52">
        <f>Tabel6_2[[#This Row],[Study points]]/COUNTIF(Tabel6_2[Course/OLOD],Tabel6_2[[#This Row],[Course/OLOD]])</f>
        <v>0.3</v>
      </c>
      <c r="K52" s="41" t="s">
        <v>952</v>
      </c>
      <c r="L52" s="285" t="s">
        <v>1239</v>
      </c>
      <c r="M52" s="285" t="s">
        <v>1244</v>
      </c>
      <c r="N52" s="285" t="str">
        <f>CONCATENATE(Tabel6_2[[#This Row],[Course/OLOD]],Tabel6_2[[#This Row],[Assessment]],Tabel6_2[[#This Row],[Assessment moment]])</f>
        <v>BA - Composition/choreography 14. Artistic practicePermanent</v>
      </c>
      <c r="O52" s="285">
        <v>40</v>
      </c>
      <c r="P52" s="285">
        <f>Tabel6_2[[#This Row],[% Assessment]]/COUNTIF(Tabel6_2[unique var],Tabel6_2[[#This Row],[unique var]])</f>
        <v>8</v>
      </c>
      <c r="Q52" s="285">
        <f>Tabel6_2[[#This Row],[Study points]]*Tabel6_2[[#This Row],[% Assessment per goal]]/100</f>
        <v>0.24</v>
      </c>
      <c r="R52" s="285" t="s">
        <v>72</v>
      </c>
    </row>
    <row r="53" spans="1:18" x14ac:dyDescent="0.2">
      <c r="A53" s="285" t="s">
        <v>1298</v>
      </c>
      <c r="B53" s="285">
        <v>1</v>
      </c>
      <c r="C53" s="285" t="s">
        <v>44</v>
      </c>
      <c r="D53" s="285">
        <v>3</v>
      </c>
      <c r="E53" s="285" t="s">
        <v>1250</v>
      </c>
      <c r="F53" s="285">
        <v>5</v>
      </c>
      <c r="G53" s="285" t="s">
        <v>621</v>
      </c>
      <c r="H53" s="285" t="s">
        <v>1167</v>
      </c>
      <c r="I53" s="285" t="s">
        <v>587</v>
      </c>
      <c r="J53">
        <f>Tabel6_2[[#This Row],[Study points]]/COUNTIF(Tabel6_2[Course/OLOD],Tabel6_2[[#This Row],[Course/OLOD]])</f>
        <v>0.3</v>
      </c>
      <c r="K53" s="41" t="s">
        <v>954</v>
      </c>
      <c r="L53" s="285" t="s">
        <v>1239</v>
      </c>
      <c r="M53" s="285" t="s">
        <v>1244</v>
      </c>
      <c r="N53" s="285" t="str">
        <f>CONCATENATE(Tabel6_2[[#This Row],[Course/OLOD]],Tabel6_2[[#This Row],[Assessment]],Tabel6_2[[#This Row],[Assessment moment]])</f>
        <v>BA - Composition/choreography 14. Artistic practicePermanent</v>
      </c>
      <c r="O53" s="285">
        <v>40</v>
      </c>
      <c r="P53" s="285">
        <f>Tabel6_2[[#This Row],[% Assessment]]/COUNTIF(Tabel6_2[unique var],Tabel6_2[[#This Row],[unique var]])</f>
        <v>8</v>
      </c>
      <c r="Q53" s="285">
        <f>Tabel6_2[[#This Row],[Study points]]*Tabel6_2[[#This Row],[% Assessment per goal]]/100</f>
        <v>0.24</v>
      </c>
      <c r="R53" s="285" t="s">
        <v>72</v>
      </c>
    </row>
    <row r="54" spans="1:18" x14ac:dyDescent="0.2">
      <c r="A54" s="285" t="s">
        <v>1298</v>
      </c>
      <c r="B54" s="285">
        <v>1</v>
      </c>
      <c r="C54" s="285" t="s">
        <v>44</v>
      </c>
      <c r="D54" s="285">
        <v>3</v>
      </c>
      <c r="E54" s="285" t="s">
        <v>1250</v>
      </c>
      <c r="F54" s="285">
        <v>5</v>
      </c>
      <c r="G54" s="285" t="s">
        <v>621</v>
      </c>
      <c r="H54" s="285" t="s">
        <v>1342</v>
      </c>
      <c r="I54" s="285" t="s">
        <v>587</v>
      </c>
      <c r="J54">
        <f>Tabel6_2[[#This Row],[Study points]]/COUNTIF(Tabel6_2[Course/OLOD],Tabel6_2[[#This Row],[Course/OLOD]])</f>
        <v>0.3</v>
      </c>
      <c r="K54" s="41" t="s">
        <v>956</v>
      </c>
      <c r="L54" s="285" t="s">
        <v>1260</v>
      </c>
      <c r="M54" s="285" t="s">
        <v>1244</v>
      </c>
      <c r="N54" s="285" t="str">
        <f>CONCATENATE(Tabel6_2[[#This Row],[Course/OLOD]],Tabel6_2[[#This Row],[Assessment]],Tabel6_2[[#This Row],[Assessment moment]])</f>
        <v>BA - Composition/choreography 13. Reflection Permanent</v>
      </c>
      <c r="O54" s="285">
        <v>20</v>
      </c>
      <c r="P54" s="285">
        <f>Tabel6_2[[#This Row],[% Assessment]]/COUNTIF(Tabel6_2[unique var],Tabel6_2[[#This Row],[unique var]])</f>
        <v>10</v>
      </c>
      <c r="Q54" s="285">
        <f>Tabel6_2[[#This Row],[Study points]]*Tabel6_2[[#This Row],[% Assessment per goal]]/100</f>
        <v>0.3</v>
      </c>
      <c r="R54" s="285" t="s">
        <v>1220</v>
      </c>
    </row>
    <row r="55" spans="1:18" x14ac:dyDescent="0.2">
      <c r="A55" s="285" t="s">
        <v>1298</v>
      </c>
      <c r="B55" s="285">
        <v>1</v>
      </c>
      <c r="C55" s="285" t="s">
        <v>44</v>
      </c>
      <c r="D55" s="285">
        <v>3</v>
      </c>
      <c r="E55" s="285" t="s">
        <v>1250</v>
      </c>
      <c r="F55" s="285">
        <v>5</v>
      </c>
      <c r="G55" s="285" t="s">
        <v>621</v>
      </c>
      <c r="H55" s="285" t="s">
        <v>1343</v>
      </c>
      <c r="I55" s="285" t="s">
        <v>588</v>
      </c>
      <c r="J55">
        <f>Tabel6_2[[#This Row],[Study points]]/COUNTIF(Tabel6_2[Course/OLOD],Tabel6_2[[#This Row],[Course/OLOD]])</f>
        <v>0.3</v>
      </c>
      <c r="K55" s="41" t="s">
        <v>955</v>
      </c>
      <c r="L55" s="285" t="s">
        <v>1239</v>
      </c>
      <c r="M55" s="285" t="s">
        <v>1244</v>
      </c>
      <c r="N55" s="285" t="str">
        <f>CONCATENATE(Tabel6_2[[#This Row],[Course/OLOD]],Tabel6_2[[#This Row],[Assessment]],Tabel6_2[[#This Row],[Assessment moment]])</f>
        <v>BA - Composition/choreography 14. Artistic practicePermanent</v>
      </c>
      <c r="O55" s="285">
        <v>40</v>
      </c>
      <c r="P55" s="285">
        <f>Tabel6_2[[#This Row],[% Assessment]]/COUNTIF(Tabel6_2[unique var],Tabel6_2[[#This Row],[unique var]])</f>
        <v>8</v>
      </c>
      <c r="Q55" s="285">
        <f>Tabel6_2[[#This Row],[Study points]]*Tabel6_2[[#This Row],[% Assessment per goal]]/100</f>
        <v>0.24</v>
      </c>
      <c r="R55" s="285" t="s">
        <v>72</v>
      </c>
    </row>
    <row r="56" spans="1:18" x14ac:dyDescent="0.2">
      <c r="A56" s="285" t="s">
        <v>1298</v>
      </c>
      <c r="B56" s="285">
        <v>1</v>
      </c>
      <c r="C56" s="285" t="s">
        <v>46</v>
      </c>
      <c r="D56" s="285">
        <v>6</v>
      </c>
      <c r="E56" s="285" t="s">
        <v>1247</v>
      </c>
      <c r="F56" s="285">
        <v>1</v>
      </c>
      <c r="G56" s="285" t="s">
        <v>613</v>
      </c>
      <c r="H56" s="285" t="s">
        <v>363</v>
      </c>
      <c r="I56" s="285" t="s">
        <v>1010</v>
      </c>
      <c r="J56">
        <f>Tabel6_2[[#This Row],[Study points]]/COUNTIF(Tabel6_2[Course/OLOD],Tabel6_2[[#This Row],[Course/OLOD]])</f>
        <v>0.5</v>
      </c>
      <c r="K56" s="41" t="s">
        <v>1014</v>
      </c>
      <c r="L56" s="285" t="s">
        <v>1259</v>
      </c>
      <c r="M56" s="285" t="s">
        <v>1244</v>
      </c>
      <c r="N56" s="285" t="str">
        <f>CONCATENATE(Tabel6_2[[#This Row],[Course/OLOD]],Tabel6_2[[#This Row],[Assessment]],Tabel6_2[[#This Row],[Assessment moment]])</f>
        <v>BA - Improvisation 12. Artistic skillsPermanent</v>
      </c>
      <c r="O56" s="285">
        <v>40</v>
      </c>
      <c r="P56" s="285">
        <f>Tabel6_2[[#This Row],[% Assessment]]/COUNTIF(Tabel6_2[unique var],Tabel6_2[[#This Row],[unique var]])</f>
        <v>8</v>
      </c>
      <c r="Q56" s="285">
        <f>Tabel6_2[[#This Row],[Study points]]*Tabel6_2[[#This Row],[% Assessment per goal]]/100</f>
        <v>0.48</v>
      </c>
      <c r="R56" s="285" t="s">
        <v>72</v>
      </c>
    </row>
    <row r="57" spans="1:18" x14ac:dyDescent="0.2">
      <c r="A57" s="285" t="s">
        <v>1298</v>
      </c>
      <c r="B57" s="285">
        <v>1</v>
      </c>
      <c r="C57" s="285" t="s">
        <v>46</v>
      </c>
      <c r="D57" s="285">
        <v>6</v>
      </c>
      <c r="E57" s="285" t="s">
        <v>1247</v>
      </c>
      <c r="F57" s="285">
        <v>1</v>
      </c>
      <c r="G57" s="285" t="s">
        <v>613</v>
      </c>
      <c r="H57" s="285" t="s">
        <v>364</v>
      </c>
      <c r="I57" s="285" t="s">
        <v>1005</v>
      </c>
      <c r="J57">
        <f>Tabel6_2[[#This Row],[Study points]]/COUNTIF(Tabel6_2[Course/OLOD],Tabel6_2[[#This Row],[Course/OLOD]])</f>
        <v>0.5</v>
      </c>
      <c r="K57" s="41" t="s">
        <v>1011</v>
      </c>
      <c r="L57" s="285" t="s">
        <v>1259</v>
      </c>
      <c r="M57" s="285" t="s">
        <v>1244</v>
      </c>
      <c r="N57" s="285" t="str">
        <f>CONCATENATE(Tabel6_2[[#This Row],[Course/OLOD]],Tabel6_2[[#This Row],[Assessment]],Tabel6_2[[#This Row],[Assessment moment]])</f>
        <v>BA - Improvisation 12. Artistic skillsPermanent</v>
      </c>
      <c r="O57" s="285">
        <v>40</v>
      </c>
      <c r="P57" s="285">
        <f>Tabel6_2[[#This Row],[% Assessment]]/COUNTIF(Tabel6_2[unique var],Tabel6_2[[#This Row],[unique var]])</f>
        <v>8</v>
      </c>
      <c r="Q57" s="285">
        <f>Tabel6_2[[#This Row],[Study points]]*Tabel6_2[[#This Row],[% Assessment per goal]]/100</f>
        <v>0.48</v>
      </c>
      <c r="R57" s="285" t="s">
        <v>72</v>
      </c>
    </row>
    <row r="58" spans="1:18" x14ac:dyDescent="0.2">
      <c r="A58" s="285" t="s">
        <v>1298</v>
      </c>
      <c r="B58" s="285">
        <v>1</v>
      </c>
      <c r="C58" s="285" t="s">
        <v>46</v>
      </c>
      <c r="D58" s="285">
        <v>6</v>
      </c>
      <c r="E58" s="285" t="s">
        <v>1247</v>
      </c>
      <c r="F58" s="285">
        <v>1</v>
      </c>
      <c r="G58" s="285" t="s">
        <v>613</v>
      </c>
      <c r="H58" s="285" t="s">
        <v>365</v>
      </c>
      <c r="I58" s="285" t="s">
        <v>590</v>
      </c>
      <c r="J58">
        <f>Tabel6_2[[#This Row],[Study points]]/COUNTIF(Tabel6_2[Course/OLOD],Tabel6_2[[#This Row],[Course/OLOD]])</f>
        <v>0.5</v>
      </c>
      <c r="K58" s="41" t="s">
        <v>1012</v>
      </c>
      <c r="L58" s="285" t="s">
        <v>1259</v>
      </c>
      <c r="M58" s="285" t="s">
        <v>1244</v>
      </c>
      <c r="N58" s="285" t="str">
        <f>CONCATENATE(Tabel6_2[[#This Row],[Course/OLOD]],Tabel6_2[[#This Row],[Assessment]],Tabel6_2[[#This Row],[Assessment moment]])</f>
        <v>BA - Improvisation 12. Artistic skillsPermanent</v>
      </c>
      <c r="O58" s="285">
        <v>40</v>
      </c>
      <c r="P58" s="285">
        <f>Tabel6_2[[#This Row],[% Assessment]]/COUNTIF(Tabel6_2[unique var],Tabel6_2[[#This Row],[unique var]])</f>
        <v>8</v>
      </c>
      <c r="Q58" s="285">
        <f>Tabel6_2[[#This Row],[Study points]]*Tabel6_2[[#This Row],[% Assessment per goal]]/100</f>
        <v>0.48</v>
      </c>
      <c r="R58" s="285" t="s">
        <v>72</v>
      </c>
    </row>
    <row r="59" spans="1:18" x14ac:dyDescent="0.2">
      <c r="A59" s="285" t="s">
        <v>1298</v>
      </c>
      <c r="B59" s="285">
        <v>1</v>
      </c>
      <c r="C59" s="285" t="s">
        <v>46</v>
      </c>
      <c r="D59" s="285">
        <v>6</v>
      </c>
      <c r="E59" s="285" t="s">
        <v>1247</v>
      </c>
      <c r="F59" s="285">
        <v>1</v>
      </c>
      <c r="G59" s="285" t="s">
        <v>613</v>
      </c>
      <c r="H59" s="285" t="s">
        <v>366</v>
      </c>
      <c r="I59" s="285" t="s">
        <v>590</v>
      </c>
      <c r="J59">
        <f>Tabel6_2[[#This Row],[Study points]]/COUNTIF(Tabel6_2[Course/OLOD],Tabel6_2[[#This Row],[Course/OLOD]])</f>
        <v>0.5</v>
      </c>
      <c r="K59" s="41" t="s">
        <v>1016</v>
      </c>
      <c r="L59" s="285" t="s">
        <v>1259</v>
      </c>
      <c r="M59" s="285" t="s">
        <v>1244</v>
      </c>
      <c r="N59" s="285" t="str">
        <f>CONCATENATE(Tabel6_2[[#This Row],[Course/OLOD]],Tabel6_2[[#This Row],[Assessment]],Tabel6_2[[#This Row],[Assessment moment]])</f>
        <v>BA - Improvisation 12. Artistic skillsPermanent</v>
      </c>
      <c r="O59" s="285">
        <v>40</v>
      </c>
      <c r="P59" s="285">
        <f>Tabel6_2[[#This Row],[% Assessment]]/COUNTIF(Tabel6_2[unique var],Tabel6_2[[#This Row],[unique var]])</f>
        <v>8</v>
      </c>
      <c r="Q59" s="285">
        <f>Tabel6_2[[#This Row],[Study points]]*Tabel6_2[[#This Row],[% Assessment per goal]]/100</f>
        <v>0.48</v>
      </c>
      <c r="R59" s="285" t="s">
        <v>72</v>
      </c>
    </row>
    <row r="60" spans="1:18" x14ac:dyDescent="0.2">
      <c r="A60" s="285" t="s">
        <v>1298</v>
      </c>
      <c r="B60" s="285">
        <v>1</v>
      </c>
      <c r="C60" s="285" t="s">
        <v>46</v>
      </c>
      <c r="D60" s="285">
        <v>6</v>
      </c>
      <c r="E60" s="285" t="s">
        <v>1247</v>
      </c>
      <c r="F60" s="285">
        <v>1</v>
      </c>
      <c r="G60" s="285" t="s">
        <v>613</v>
      </c>
      <c r="H60" s="285" t="s">
        <v>367</v>
      </c>
      <c r="I60" s="285" t="s">
        <v>1006</v>
      </c>
      <c r="J60">
        <f>Tabel6_2[[#This Row],[Study points]]/COUNTIF(Tabel6_2[Course/OLOD],Tabel6_2[[#This Row],[Course/OLOD]])</f>
        <v>0.5</v>
      </c>
      <c r="K60" s="41" t="s">
        <v>1027</v>
      </c>
      <c r="L60" s="285" t="s">
        <v>1259</v>
      </c>
      <c r="M60" s="285" t="s">
        <v>1244</v>
      </c>
      <c r="N60" s="285" t="str">
        <f>CONCATENATE(Tabel6_2[[#This Row],[Course/OLOD]],Tabel6_2[[#This Row],[Assessment]],Tabel6_2[[#This Row],[Assessment moment]])</f>
        <v>BA - Improvisation 12. Artistic skillsPermanent</v>
      </c>
      <c r="O60" s="285">
        <v>40</v>
      </c>
      <c r="P60" s="285">
        <f>Tabel6_2[[#This Row],[% Assessment]]/COUNTIF(Tabel6_2[unique var],Tabel6_2[[#This Row],[unique var]])</f>
        <v>8</v>
      </c>
      <c r="Q60" s="285">
        <f>Tabel6_2[[#This Row],[Study points]]*Tabel6_2[[#This Row],[% Assessment per goal]]/100</f>
        <v>0.48</v>
      </c>
      <c r="R60" s="285" t="s">
        <v>72</v>
      </c>
    </row>
    <row r="61" spans="1:18" x14ac:dyDescent="0.2">
      <c r="A61" s="285" t="s">
        <v>1298</v>
      </c>
      <c r="B61" s="285">
        <v>1</v>
      </c>
      <c r="C61" s="285" t="s">
        <v>46</v>
      </c>
      <c r="D61" s="285">
        <v>6</v>
      </c>
      <c r="E61" s="285" t="s">
        <v>1250</v>
      </c>
      <c r="F61" s="285">
        <v>5</v>
      </c>
      <c r="G61" s="285" t="s">
        <v>621</v>
      </c>
      <c r="H61" s="285" t="s">
        <v>368</v>
      </c>
      <c r="I61" s="285" t="s">
        <v>1005</v>
      </c>
      <c r="J61">
        <f>Tabel6_2[[#This Row],[Study points]]/COUNTIF(Tabel6_2[Course/OLOD],Tabel6_2[[#This Row],[Course/OLOD]])</f>
        <v>0.5</v>
      </c>
      <c r="K61" s="41" t="s">
        <v>1015</v>
      </c>
      <c r="L61" s="285" t="s">
        <v>1239</v>
      </c>
      <c r="M61" s="285" t="s">
        <v>1244</v>
      </c>
      <c r="N61" s="285" t="str">
        <f>CONCATENATE(Tabel6_2[[#This Row],[Course/OLOD]],Tabel6_2[[#This Row],[Assessment]],Tabel6_2[[#This Row],[Assessment moment]])</f>
        <v>BA - Improvisation 14. Artistic practicePermanent</v>
      </c>
      <c r="O61" s="285">
        <v>40</v>
      </c>
      <c r="P61" s="285">
        <f>Tabel6_2[[#This Row],[% Assessment]]/COUNTIF(Tabel6_2[unique var],Tabel6_2[[#This Row],[unique var]])</f>
        <v>8</v>
      </c>
      <c r="Q61" s="285">
        <f>Tabel6_2[[#This Row],[Study points]]*Tabel6_2[[#This Row],[% Assessment per goal]]/100</f>
        <v>0.48</v>
      </c>
      <c r="R61" s="285" t="s">
        <v>72</v>
      </c>
    </row>
    <row r="62" spans="1:18" x14ac:dyDescent="0.2">
      <c r="A62" s="285" t="s">
        <v>1298</v>
      </c>
      <c r="B62" s="285">
        <v>1</v>
      </c>
      <c r="C62" s="285" t="s">
        <v>46</v>
      </c>
      <c r="D62" s="285">
        <v>6</v>
      </c>
      <c r="E62" s="285" t="s">
        <v>1250</v>
      </c>
      <c r="F62" s="285">
        <v>5</v>
      </c>
      <c r="G62" s="285" t="s">
        <v>621</v>
      </c>
      <c r="H62" s="285" t="s">
        <v>369</v>
      </c>
      <c r="I62" s="285" t="s">
        <v>1004</v>
      </c>
      <c r="J62">
        <f>Tabel6_2[[#This Row],[Study points]]/COUNTIF(Tabel6_2[Course/OLOD],Tabel6_2[[#This Row],[Course/OLOD]])</f>
        <v>0.5</v>
      </c>
      <c r="K62" s="41" t="s">
        <v>1013</v>
      </c>
      <c r="L62" s="285" t="s">
        <v>1239</v>
      </c>
      <c r="M62" s="285" t="s">
        <v>1244</v>
      </c>
      <c r="N62" s="285" t="str">
        <f>CONCATENATE(Tabel6_2[[#This Row],[Course/OLOD]],Tabel6_2[[#This Row],[Assessment]],Tabel6_2[[#This Row],[Assessment moment]])</f>
        <v>BA - Improvisation 14. Artistic practicePermanent</v>
      </c>
      <c r="O62" s="285">
        <v>40</v>
      </c>
      <c r="P62" s="285">
        <f>Tabel6_2[[#This Row],[% Assessment]]/COUNTIF(Tabel6_2[unique var],Tabel6_2[[#This Row],[unique var]])</f>
        <v>8</v>
      </c>
      <c r="Q62" s="285">
        <f>Tabel6_2[[#This Row],[Study points]]*Tabel6_2[[#This Row],[% Assessment per goal]]/100</f>
        <v>0.48</v>
      </c>
      <c r="R62" s="285" t="s">
        <v>72</v>
      </c>
    </row>
    <row r="63" spans="1:18" x14ac:dyDescent="0.2">
      <c r="A63" s="285" t="s">
        <v>1298</v>
      </c>
      <c r="B63" s="285">
        <v>1</v>
      </c>
      <c r="C63" s="285" t="s">
        <v>46</v>
      </c>
      <c r="D63" s="285">
        <v>6</v>
      </c>
      <c r="E63" s="285" t="s">
        <v>1250</v>
      </c>
      <c r="F63" s="285">
        <v>5</v>
      </c>
      <c r="G63" s="285" t="s">
        <v>621</v>
      </c>
      <c r="H63" s="285" t="s">
        <v>1344</v>
      </c>
      <c r="I63" s="285" t="s">
        <v>589</v>
      </c>
      <c r="J63">
        <f>Tabel6_2[[#This Row],[Study points]]/COUNTIF(Tabel6_2[Course/OLOD],Tabel6_2[[#This Row],[Course/OLOD]])</f>
        <v>0.5</v>
      </c>
      <c r="K63" s="41" t="s">
        <v>113</v>
      </c>
      <c r="L63" s="285" t="s">
        <v>1239</v>
      </c>
      <c r="M63" s="285" t="s">
        <v>1244</v>
      </c>
      <c r="N63" s="285" t="str">
        <f>CONCATENATE(Tabel6_2[[#This Row],[Course/OLOD]],Tabel6_2[[#This Row],[Assessment]],Tabel6_2[[#This Row],[Assessment moment]])</f>
        <v>BA - Improvisation 14. Artistic practicePermanent</v>
      </c>
      <c r="O63" s="285">
        <v>40</v>
      </c>
      <c r="P63" s="285">
        <f>Tabel6_2[[#This Row],[% Assessment]]/COUNTIF(Tabel6_2[unique var],Tabel6_2[[#This Row],[unique var]])</f>
        <v>8</v>
      </c>
      <c r="Q63" s="285">
        <f>Tabel6_2[[#This Row],[Study points]]*Tabel6_2[[#This Row],[% Assessment per goal]]/100</f>
        <v>0.48</v>
      </c>
      <c r="R63" s="285" t="s">
        <v>72</v>
      </c>
    </row>
    <row r="64" spans="1:18" x14ac:dyDescent="0.2">
      <c r="A64" s="285" t="s">
        <v>1298</v>
      </c>
      <c r="B64" s="285">
        <v>1</v>
      </c>
      <c r="C64" s="285" t="s">
        <v>46</v>
      </c>
      <c r="D64" s="285">
        <v>6</v>
      </c>
      <c r="E64" s="285" t="s">
        <v>1250</v>
      </c>
      <c r="F64" s="285">
        <v>5</v>
      </c>
      <c r="G64" s="285" t="s">
        <v>621</v>
      </c>
      <c r="H64" s="285" t="s">
        <v>1345</v>
      </c>
      <c r="I64" s="285" t="s">
        <v>589</v>
      </c>
      <c r="J64">
        <f>Tabel6_2[[#This Row],[Study points]]/COUNTIF(Tabel6_2[Course/OLOD],Tabel6_2[[#This Row],[Course/OLOD]])</f>
        <v>0.5</v>
      </c>
      <c r="K64" s="41" t="s">
        <v>107</v>
      </c>
      <c r="L64" s="285" t="s">
        <v>1239</v>
      </c>
      <c r="M64" s="285" t="s">
        <v>1244</v>
      </c>
      <c r="N64" s="285" t="str">
        <f>CONCATENATE(Tabel6_2[[#This Row],[Course/OLOD]],Tabel6_2[[#This Row],[Assessment]],Tabel6_2[[#This Row],[Assessment moment]])</f>
        <v>BA - Improvisation 14. Artistic practicePermanent</v>
      </c>
      <c r="O64" s="285">
        <v>40</v>
      </c>
      <c r="P64" s="285">
        <f>Tabel6_2[[#This Row],[% Assessment]]/COUNTIF(Tabel6_2[unique var],Tabel6_2[[#This Row],[unique var]])</f>
        <v>8</v>
      </c>
      <c r="Q64" s="285">
        <f>Tabel6_2[[#This Row],[Study points]]*Tabel6_2[[#This Row],[% Assessment per goal]]/100</f>
        <v>0.48</v>
      </c>
      <c r="R64" s="285" t="s">
        <v>72</v>
      </c>
    </row>
    <row r="65" spans="1:18" x14ac:dyDescent="0.2">
      <c r="A65" s="285" t="s">
        <v>1298</v>
      </c>
      <c r="B65" s="285">
        <v>1</v>
      </c>
      <c r="C65" s="285" t="s">
        <v>46</v>
      </c>
      <c r="D65" s="285">
        <v>6</v>
      </c>
      <c r="E65" s="285" t="s">
        <v>1250</v>
      </c>
      <c r="F65" s="285">
        <v>5</v>
      </c>
      <c r="G65" s="285" t="s">
        <v>621</v>
      </c>
      <c r="H65" s="285" t="s">
        <v>1346</v>
      </c>
      <c r="I65" s="285" t="s">
        <v>1006</v>
      </c>
      <c r="J65">
        <f>Tabel6_2[[#This Row],[Study points]]/COUNTIF(Tabel6_2[Course/OLOD],Tabel6_2[[#This Row],[Course/OLOD]])</f>
        <v>0.5</v>
      </c>
      <c r="K65" s="41" t="s">
        <v>115</v>
      </c>
      <c r="L65" s="285" t="s">
        <v>1260</v>
      </c>
      <c r="M65" s="285" t="s">
        <v>1244</v>
      </c>
      <c r="N65" s="285" t="str">
        <f>CONCATENATE(Tabel6_2[[#This Row],[Course/OLOD]],Tabel6_2[[#This Row],[Assessment]],Tabel6_2[[#This Row],[Assessment moment]])</f>
        <v>BA - Improvisation 13. Reflection Permanent</v>
      </c>
      <c r="O65" s="285">
        <v>20</v>
      </c>
      <c r="P65" s="285">
        <f>Tabel6_2[[#This Row],[% Assessment]]/COUNTIF(Tabel6_2[unique var],Tabel6_2[[#This Row],[unique var]])</f>
        <v>10</v>
      </c>
      <c r="Q65" s="285">
        <f>Tabel6_2[[#This Row],[Study points]]*Tabel6_2[[#This Row],[% Assessment per goal]]/100</f>
        <v>0.6</v>
      </c>
      <c r="R65" s="285" t="s">
        <v>1220</v>
      </c>
    </row>
    <row r="66" spans="1:18" x14ac:dyDescent="0.2">
      <c r="A66" s="285" t="s">
        <v>1298</v>
      </c>
      <c r="B66" s="285">
        <v>1</v>
      </c>
      <c r="C66" s="285" t="s">
        <v>46</v>
      </c>
      <c r="D66" s="285">
        <v>6</v>
      </c>
      <c r="E66" s="285" t="s">
        <v>1250</v>
      </c>
      <c r="F66" s="285">
        <v>5</v>
      </c>
      <c r="G66" s="285" t="s">
        <v>621</v>
      </c>
      <c r="H66" s="285" t="s">
        <v>1347</v>
      </c>
      <c r="I66" s="285" t="s">
        <v>1006</v>
      </c>
      <c r="J66">
        <f>Tabel6_2[[#This Row],[Study points]]/COUNTIF(Tabel6_2[Course/OLOD],Tabel6_2[[#This Row],[Course/OLOD]])</f>
        <v>0.5</v>
      </c>
      <c r="K66" s="41" t="s">
        <v>1029</v>
      </c>
      <c r="L66" s="285" t="s">
        <v>1260</v>
      </c>
      <c r="M66" s="285" t="s">
        <v>1244</v>
      </c>
      <c r="N66" s="285" t="str">
        <f>CONCATENATE(Tabel6_2[[#This Row],[Course/OLOD]],Tabel6_2[[#This Row],[Assessment]],Tabel6_2[[#This Row],[Assessment moment]])</f>
        <v>BA - Improvisation 13. Reflection Permanent</v>
      </c>
      <c r="O66" s="285">
        <v>20</v>
      </c>
      <c r="P66" s="285">
        <f>Tabel6_2[[#This Row],[% Assessment]]/COUNTIF(Tabel6_2[unique var],Tabel6_2[[#This Row],[unique var]])</f>
        <v>10</v>
      </c>
      <c r="Q66" s="285">
        <f>Tabel6_2[[#This Row],[Study points]]*Tabel6_2[[#This Row],[% Assessment per goal]]/100</f>
        <v>0.6</v>
      </c>
      <c r="R66" s="285" t="s">
        <v>1220</v>
      </c>
    </row>
    <row r="67" spans="1:18" x14ac:dyDescent="0.2">
      <c r="A67" s="285" t="s">
        <v>1298</v>
      </c>
      <c r="B67" s="285">
        <v>1</v>
      </c>
      <c r="C67" s="285" t="s">
        <v>46</v>
      </c>
      <c r="D67" s="285">
        <v>6</v>
      </c>
      <c r="E67" s="285" t="s">
        <v>1250</v>
      </c>
      <c r="F67" s="285">
        <v>5</v>
      </c>
      <c r="G67" s="285" t="s">
        <v>621</v>
      </c>
      <c r="H67" s="285" t="s">
        <v>1348</v>
      </c>
      <c r="I67" s="285" t="s">
        <v>112</v>
      </c>
      <c r="J67">
        <f>Tabel6_2[[#This Row],[Study points]]/COUNTIF(Tabel6_2[Course/OLOD],Tabel6_2[[#This Row],[Course/OLOD]])</f>
        <v>0.5</v>
      </c>
      <c r="K67" s="41" t="s">
        <v>114</v>
      </c>
      <c r="L67" s="285" t="s">
        <v>1239</v>
      </c>
      <c r="M67" s="285" t="s">
        <v>1244</v>
      </c>
      <c r="N67" s="285" t="str">
        <f>CONCATENATE(Tabel6_2[[#This Row],[Course/OLOD]],Tabel6_2[[#This Row],[Assessment]],Tabel6_2[[#This Row],[Assessment moment]])</f>
        <v>BA - Improvisation 14. Artistic practicePermanent</v>
      </c>
      <c r="O67" s="285">
        <v>40</v>
      </c>
      <c r="P67" s="285">
        <f>Tabel6_2[[#This Row],[% Assessment]]/COUNTIF(Tabel6_2[unique var],Tabel6_2[[#This Row],[unique var]])</f>
        <v>8</v>
      </c>
      <c r="Q67" s="285">
        <f>Tabel6_2[[#This Row],[Study points]]*Tabel6_2[[#This Row],[% Assessment per goal]]/100</f>
        <v>0.48</v>
      </c>
      <c r="R67" s="285" t="s">
        <v>72</v>
      </c>
    </row>
    <row r="68" spans="1:18" x14ac:dyDescent="0.2">
      <c r="A68" s="285" t="s">
        <v>1298</v>
      </c>
      <c r="B68" s="285">
        <v>1</v>
      </c>
      <c r="C68" s="285" t="s">
        <v>48</v>
      </c>
      <c r="D68" s="285">
        <v>3</v>
      </c>
      <c r="E68" s="285" t="s">
        <v>1247</v>
      </c>
      <c r="F68" s="285">
        <v>1</v>
      </c>
      <c r="G68" s="285" t="s">
        <v>613</v>
      </c>
      <c r="H68" s="285" t="s">
        <v>370</v>
      </c>
      <c r="I68" s="285" t="s">
        <v>822</v>
      </c>
      <c r="J68">
        <f>Tabel6_2[[#This Row],[Study points]]/COUNTIF(Tabel6_2[Course/OLOD],Tabel6_2[[#This Row],[Course/OLOD]])</f>
        <v>0.33333333333333331</v>
      </c>
      <c r="K68" s="41" t="s">
        <v>1040</v>
      </c>
      <c r="L68" s="285" t="s">
        <v>1259</v>
      </c>
      <c r="M68" s="285" t="s">
        <v>540</v>
      </c>
      <c r="N68" s="285" t="str">
        <f>CONCATENATE(Tabel6_2[[#This Row],[Course/OLOD]],Tabel6_2[[#This Row],[Assessment]],Tabel6_2[[#This Row],[Assessment moment]])</f>
        <v>BA - Drama 12. Artistic skillsProduct</v>
      </c>
      <c r="O68" s="285">
        <v>50</v>
      </c>
      <c r="P68" s="285">
        <f>Tabel6_2[[#This Row],[% Assessment]]/COUNTIF(Tabel6_2[unique var],Tabel6_2[[#This Row],[unique var]])</f>
        <v>16.666666666666668</v>
      </c>
      <c r="Q68" s="285">
        <f>Tabel6_2[[#This Row],[Study points]]*Tabel6_2[[#This Row],[% Assessment per goal]]/100</f>
        <v>0.5</v>
      </c>
      <c r="R68" s="285" t="s">
        <v>1215</v>
      </c>
    </row>
    <row r="69" spans="1:18" x14ac:dyDescent="0.2">
      <c r="A69" s="285" t="s">
        <v>1298</v>
      </c>
      <c r="B69" s="285">
        <v>1</v>
      </c>
      <c r="C69" s="285" t="s">
        <v>48</v>
      </c>
      <c r="D69" s="285">
        <v>3</v>
      </c>
      <c r="E69" s="285" t="s">
        <v>1247</v>
      </c>
      <c r="F69" s="285">
        <v>1</v>
      </c>
      <c r="G69" s="285" t="s">
        <v>613</v>
      </c>
      <c r="H69" s="285" t="s">
        <v>371</v>
      </c>
      <c r="I69" s="285" t="s">
        <v>1042</v>
      </c>
      <c r="J69">
        <f>Tabel6_2[[#This Row],[Study points]]/COUNTIF(Tabel6_2[Course/OLOD],Tabel6_2[[#This Row],[Course/OLOD]])</f>
        <v>0.33333333333333331</v>
      </c>
      <c r="K69" s="41" t="s">
        <v>1041</v>
      </c>
      <c r="L69" s="285" t="s">
        <v>1259</v>
      </c>
      <c r="M69" s="285" t="s">
        <v>540</v>
      </c>
      <c r="N69" s="285" t="str">
        <f>CONCATENATE(Tabel6_2[[#This Row],[Course/OLOD]],Tabel6_2[[#This Row],[Assessment]],Tabel6_2[[#This Row],[Assessment moment]])</f>
        <v>BA - Drama 12. Artistic skillsProduct</v>
      </c>
      <c r="O69" s="285">
        <v>50</v>
      </c>
      <c r="P69" s="285">
        <f>Tabel6_2[[#This Row],[% Assessment]]/COUNTIF(Tabel6_2[unique var],Tabel6_2[[#This Row],[unique var]])</f>
        <v>16.666666666666668</v>
      </c>
      <c r="Q69" s="285">
        <f>Tabel6_2[[#This Row],[Study points]]*Tabel6_2[[#This Row],[% Assessment per goal]]/100</f>
        <v>0.5</v>
      </c>
      <c r="R69" s="285" t="s">
        <v>1215</v>
      </c>
    </row>
    <row r="70" spans="1:18" x14ac:dyDescent="0.2">
      <c r="A70" s="285" t="s">
        <v>1298</v>
      </c>
      <c r="B70" s="285">
        <v>1</v>
      </c>
      <c r="C70" s="285" t="s">
        <v>48</v>
      </c>
      <c r="D70" s="285">
        <v>3</v>
      </c>
      <c r="E70" s="285" t="s">
        <v>1247</v>
      </c>
      <c r="F70" s="285">
        <v>1</v>
      </c>
      <c r="G70" s="285" t="s">
        <v>613</v>
      </c>
      <c r="H70" s="285" t="s">
        <v>372</v>
      </c>
      <c r="I70" s="285" t="s">
        <v>824</v>
      </c>
      <c r="J70">
        <f>Tabel6_2[[#This Row],[Study points]]/COUNTIF(Tabel6_2[Course/OLOD],Tabel6_2[[#This Row],[Course/OLOD]])</f>
        <v>0.33333333333333331</v>
      </c>
      <c r="K70" s="41" t="s">
        <v>1043</v>
      </c>
      <c r="L70" s="285" t="s">
        <v>1259</v>
      </c>
      <c r="M70" s="285" t="s">
        <v>540</v>
      </c>
      <c r="N70" s="285" t="str">
        <f>CONCATENATE(Tabel6_2[[#This Row],[Course/OLOD]],Tabel6_2[[#This Row],[Assessment]],Tabel6_2[[#This Row],[Assessment moment]])</f>
        <v>BA - Drama 12. Artistic skillsProduct</v>
      </c>
      <c r="O70" s="285">
        <v>50</v>
      </c>
      <c r="P70" s="285">
        <f>Tabel6_2[[#This Row],[% Assessment]]/COUNTIF(Tabel6_2[unique var],Tabel6_2[[#This Row],[unique var]])</f>
        <v>16.666666666666668</v>
      </c>
      <c r="Q70" s="285">
        <f>Tabel6_2[[#This Row],[Study points]]*Tabel6_2[[#This Row],[% Assessment per goal]]/100</f>
        <v>0.5</v>
      </c>
      <c r="R70" s="285" t="s">
        <v>1215</v>
      </c>
    </row>
    <row r="71" spans="1:18" x14ac:dyDescent="0.2">
      <c r="A71" s="285" t="s">
        <v>1298</v>
      </c>
      <c r="B71" s="285">
        <v>1</v>
      </c>
      <c r="C71" s="285" t="s">
        <v>48</v>
      </c>
      <c r="D71" s="285">
        <v>3</v>
      </c>
      <c r="E71" s="285" t="s">
        <v>1247</v>
      </c>
      <c r="F71" s="285">
        <v>1</v>
      </c>
      <c r="G71" s="285" t="s">
        <v>613</v>
      </c>
      <c r="H71" s="285" t="s">
        <v>373</v>
      </c>
      <c r="I71" s="285" t="s">
        <v>1487</v>
      </c>
      <c r="J71">
        <f>Tabel6_2[[#This Row],[Study points]]/COUNTIF(Tabel6_2[Course/OLOD],Tabel6_2[[#This Row],[Course/OLOD]])</f>
        <v>0.33333333333333331</v>
      </c>
      <c r="K71" s="41" t="s">
        <v>1048</v>
      </c>
      <c r="L71" s="285" t="s">
        <v>1259</v>
      </c>
      <c r="M71" s="285" t="s">
        <v>1244</v>
      </c>
      <c r="N71" s="285" t="str">
        <f>CONCATENATE(Tabel6_2[[#This Row],[Course/OLOD]],Tabel6_2[[#This Row],[Assessment]],Tabel6_2[[#This Row],[Assessment moment]])</f>
        <v>BA - Drama 12. Artistic skillsPermanent</v>
      </c>
      <c r="O71" s="285">
        <v>25</v>
      </c>
      <c r="P71" s="285">
        <f>Tabel6_2[[#This Row],[% Assessment]]/COUNTIF(Tabel6_2[unique var],Tabel6_2[[#This Row],[unique var]])</f>
        <v>12.5</v>
      </c>
      <c r="Q71" s="285">
        <f>Tabel6_2[[#This Row],[Study points]]*Tabel6_2[[#This Row],[% Assessment per goal]]/100</f>
        <v>0.375</v>
      </c>
      <c r="R71" s="285" t="s">
        <v>72</v>
      </c>
    </row>
    <row r="72" spans="1:18" x14ac:dyDescent="0.2">
      <c r="A72" s="285" t="s">
        <v>1298</v>
      </c>
      <c r="B72" s="285">
        <v>1</v>
      </c>
      <c r="C72" s="285" t="s">
        <v>48</v>
      </c>
      <c r="D72" s="285">
        <v>3</v>
      </c>
      <c r="E72" s="285" t="s">
        <v>1247</v>
      </c>
      <c r="F72" s="285">
        <v>1</v>
      </c>
      <c r="G72" s="285" t="s">
        <v>613</v>
      </c>
      <c r="H72" s="285" t="s">
        <v>374</v>
      </c>
      <c r="I72" s="285" t="s">
        <v>591</v>
      </c>
      <c r="J72">
        <f>Tabel6_2[[#This Row],[Study points]]/COUNTIF(Tabel6_2[Course/OLOD],Tabel6_2[[#This Row],[Course/OLOD]])</f>
        <v>0.33333333333333331</v>
      </c>
      <c r="K72" s="41" t="s">
        <v>1044</v>
      </c>
      <c r="L72" s="285" t="s">
        <v>1259</v>
      </c>
      <c r="M72" s="285" t="s">
        <v>1244</v>
      </c>
      <c r="N72" s="285" t="str">
        <f>CONCATENATE(Tabel6_2[[#This Row],[Course/OLOD]],Tabel6_2[[#This Row],[Assessment]],Tabel6_2[[#This Row],[Assessment moment]])</f>
        <v>BA - Drama 12. Artistic skillsPermanent</v>
      </c>
      <c r="O72" s="285">
        <v>25</v>
      </c>
      <c r="P72" s="285">
        <f>Tabel6_2[[#This Row],[% Assessment]]/COUNTIF(Tabel6_2[unique var],Tabel6_2[[#This Row],[unique var]])</f>
        <v>12.5</v>
      </c>
      <c r="Q72" s="285">
        <f>Tabel6_2[[#This Row],[Study points]]*Tabel6_2[[#This Row],[% Assessment per goal]]/100</f>
        <v>0.375</v>
      </c>
      <c r="R72" s="285" t="s">
        <v>72</v>
      </c>
    </row>
    <row r="73" spans="1:18" x14ac:dyDescent="0.2">
      <c r="A73" s="285" t="s">
        <v>1298</v>
      </c>
      <c r="B73" s="285">
        <v>1</v>
      </c>
      <c r="C73" s="285" t="s">
        <v>48</v>
      </c>
      <c r="D73" s="285">
        <v>3</v>
      </c>
      <c r="E73" s="285" t="s">
        <v>1250</v>
      </c>
      <c r="F73" s="285">
        <v>5</v>
      </c>
      <c r="G73" s="285" t="s">
        <v>621</v>
      </c>
      <c r="H73" s="285" t="s">
        <v>375</v>
      </c>
      <c r="I73" s="285" t="s">
        <v>591</v>
      </c>
      <c r="J73">
        <f>Tabel6_2[[#This Row],[Study points]]/COUNTIF(Tabel6_2[Course/OLOD],Tabel6_2[[#This Row],[Course/OLOD]])</f>
        <v>0.33333333333333331</v>
      </c>
      <c r="K73" s="41" t="s">
        <v>1045</v>
      </c>
      <c r="L73" s="285" t="s">
        <v>1239</v>
      </c>
      <c r="M73" s="285" t="s">
        <v>1244</v>
      </c>
      <c r="N73" s="285" t="str">
        <f>CONCATENATE(Tabel6_2[[#This Row],[Course/OLOD]],Tabel6_2[[#This Row],[Assessment]],Tabel6_2[[#This Row],[Assessment moment]])</f>
        <v>BA - Drama 14. Artistic practicePermanent</v>
      </c>
      <c r="O73" s="285">
        <v>25</v>
      </c>
      <c r="P73" s="285">
        <f>Tabel6_2[[#This Row],[% Assessment]]/COUNTIF(Tabel6_2[unique var],Tabel6_2[[#This Row],[unique var]])</f>
        <v>6.25</v>
      </c>
      <c r="Q73" s="285">
        <f>Tabel6_2[[#This Row],[Study points]]*Tabel6_2[[#This Row],[% Assessment per goal]]/100</f>
        <v>0.1875</v>
      </c>
      <c r="R73" s="285" t="s">
        <v>72</v>
      </c>
    </row>
    <row r="74" spans="1:18" x14ac:dyDescent="0.2">
      <c r="A74" s="285" t="s">
        <v>1298</v>
      </c>
      <c r="B74" s="285">
        <v>1</v>
      </c>
      <c r="C74" s="285" t="s">
        <v>48</v>
      </c>
      <c r="D74" s="285">
        <v>3</v>
      </c>
      <c r="E74" s="285" t="s">
        <v>1250</v>
      </c>
      <c r="F74" s="285">
        <v>5</v>
      </c>
      <c r="G74" s="285" t="s">
        <v>621</v>
      </c>
      <c r="H74" s="285" t="s">
        <v>1349</v>
      </c>
      <c r="I74" s="285" t="s">
        <v>823</v>
      </c>
      <c r="J74">
        <f>Tabel6_2[[#This Row],[Study points]]/COUNTIF(Tabel6_2[Course/OLOD],Tabel6_2[[#This Row],[Course/OLOD]])</f>
        <v>0.33333333333333331</v>
      </c>
      <c r="K74" s="41" t="s">
        <v>1046</v>
      </c>
      <c r="L74" s="285" t="s">
        <v>1239</v>
      </c>
      <c r="M74" s="285" t="s">
        <v>1244</v>
      </c>
      <c r="N74" s="285" t="str">
        <f>CONCATENATE(Tabel6_2[[#This Row],[Course/OLOD]],Tabel6_2[[#This Row],[Assessment]],Tabel6_2[[#This Row],[Assessment moment]])</f>
        <v>BA - Drama 14. Artistic practicePermanent</v>
      </c>
      <c r="O74" s="285">
        <v>25</v>
      </c>
      <c r="P74" s="285">
        <f>Tabel6_2[[#This Row],[% Assessment]]/COUNTIF(Tabel6_2[unique var],Tabel6_2[[#This Row],[unique var]])</f>
        <v>6.25</v>
      </c>
      <c r="Q74" s="285">
        <f>Tabel6_2[[#This Row],[Study points]]*Tabel6_2[[#This Row],[% Assessment per goal]]/100</f>
        <v>0.1875</v>
      </c>
      <c r="R74" s="285" t="s">
        <v>72</v>
      </c>
    </row>
    <row r="75" spans="1:18" x14ac:dyDescent="0.2">
      <c r="A75" s="285" t="s">
        <v>1298</v>
      </c>
      <c r="B75" s="285">
        <v>1</v>
      </c>
      <c r="C75" s="285" t="s">
        <v>48</v>
      </c>
      <c r="D75" s="285">
        <v>3</v>
      </c>
      <c r="E75" s="285" t="s">
        <v>1250</v>
      </c>
      <c r="F75" s="285">
        <v>5</v>
      </c>
      <c r="G75" s="285" t="s">
        <v>621</v>
      </c>
      <c r="H75" s="285" t="s">
        <v>1350</v>
      </c>
      <c r="I75" s="285" t="s">
        <v>592</v>
      </c>
      <c r="J75">
        <f>Tabel6_2[[#This Row],[Study points]]/COUNTIF(Tabel6_2[Course/OLOD],Tabel6_2[[#This Row],[Course/OLOD]])</f>
        <v>0.33333333333333331</v>
      </c>
      <c r="K75" s="41" t="s">
        <v>1145</v>
      </c>
      <c r="L75" s="285" t="s">
        <v>1239</v>
      </c>
      <c r="M75" s="285" t="s">
        <v>1244</v>
      </c>
      <c r="N75" s="285" t="str">
        <f>CONCATENATE(Tabel6_2[[#This Row],[Course/OLOD]],Tabel6_2[[#This Row],[Assessment]],Tabel6_2[[#This Row],[Assessment moment]])</f>
        <v>BA - Drama 14. Artistic practicePermanent</v>
      </c>
      <c r="O75" s="285">
        <v>25</v>
      </c>
      <c r="P75" s="285">
        <f>Tabel6_2[[#This Row],[% Assessment]]/COUNTIF(Tabel6_2[unique var],Tabel6_2[[#This Row],[unique var]])</f>
        <v>6.25</v>
      </c>
      <c r="Q75" s="285">
        <f>Tabel6_2[[#This Row],[Study points]]*Tabel6_2[[#This Row],[% Assessment per goal]]/100</f>
        <v>0.1875</v>
      </c>
      <c r="R75" s="285" t="s">
        <v>72</v>
      </c>
    </row>
    <row r="76" spans="1:18" x14ac:dyDescent="0.2">
      <c r="A76" s="285" t="s">
        <v>1298</v>
      </c>
      <c r="B76" s="285">
        <v>1</v>
      </c>
      <c r="C76" s="285" t="s">
        <v>48</v>
      </c>
      <c r="D76" s="285">
        <v>3</v>
      </c>
      <c r="E76" s="285" t="s">
        <v>1250</v>
      </c>
      <c r="F76" s="285">
        <v>6</v>
      </c>
      <c r="G76" s="285" t="s">
        <v>623</v>
      </c>
      <c r="H76" s="285" t="s">
        <v>1488</v>
      </c>
      <c r="I76" s="285" t="s">
        <v>1489</v>
      </c>
      <c r="J76">
        <f>Tabel6_2[[#This Row],[Study points]]/COUNTIF(Tabel6_2[Course/OLOD],Tabel6_2[[#This Row],[Course/OLOD]])</f>
        <v>0.33333333333333331</v>
      </c>
      <c r="K76" s="41" t="s">
        <v>1490</v>
      </c>
      <c r="L76" s="285" t="s">
        <v>1239</v>
      </c>
      <c r="M76" s="285" t="s">
        <v>1244</v>
      </c>
      <c r="N76" s="285" t="str">
        <f>CONCATENATE(Tabel6_2[[#This Row],[Course/OLOD]],Tabel6_2[[#This Row],[Assessment]],Tabel6_2[[#This Row],[Assessment moment]])</f>
        <v>BA - Drama 14. Artistic practicePermanent</v>
      </c>
      <c r="O76" s="285">
        <v>25</v>
      </c>
      <c r="P76" s="285">
        <f>Tabel6_2[[#This Row],[% Assessment]]/COUNTIF(Tabel6_2[unique var],Tabel6_2[[#This Row],[unique var]])</f>
        <v>6.25</v>
      </c>
      <c r="Q76" s="285">
        <f>Tabel6_2[[#This Row],[Study points]]*Tabel6_2[[#This Row],[% Assessment per goal]]/100</f>
        <v>0.1875</v>
      </c>
      <c r="R76" s="285" t="s">
        <v>72</v>
      </c>
    </row>
    <row r="77" spans="1:18" x14ac:dyDescent="0.2">
      <c r="A77" s="285" t="s">
        <v>1298</v>
      </c>
      <c r="B77" s="285">
        <v>1</v>
      </c>
      <c r="C77" s="285" t="s">
        <v>54</v>
      </c>
      <c r="D77" s="285">
        <v>3</v>
      </c>
      <c r="E77" s="285" t="s">
        <v>1247</v>
      </c>
      <c r="F77" s="285">
        <v>1</v>
      </c>
      <c r="G77" s="285" t="s">
        <v>613</v>
      </c>
      <c r="H77" s="285" t="s">
        <v>385</v>
      </c>
      <c r="I77" s="285" t="s">
        <v>230</v>
      </c>
      <c r="J77">
        <f>Tabel6_2[[#This Row],[Study points]]/COUNTIF(Tabel6_2[Course/OLOD],Tabel6_2[[#This Row],[Course/OLOD]])</f>
        <v>0.33333333333333331</v>
      </c>
      <c r="K77" s="41" t="s">
        <v>1065</v>
      </c>
      <c r="L77" s="285" t="s">
        <v>1259</v>
      </c>
      <c r="M77" s="285" t="s">
        <v>540</v>
      </c>
      <c r="N77" s="285" t="str">
        <f>CONCATENATE(Tabel6_2[[#This Row],[Course/OLOD]],Tabel6_2[[#This Row],[Assessment]],Tabel6_2[[#This Row],[Assessment moment]])</f>
        <v>BA - Music 12. Artistic skillsProduct</v>
      </c>
      <c r="O77" s="285">
        <v>25</v>
      </c>
      <c r="P77" s="285">
        <f>Tabel6_2[[#This Row],[% Assessment]]/COUNTIF(Tabel6_2[unique var],Tabel6_2[[#This Row],[unique var]])</f>
        <v>8.3333333333333339</v>
      </c>
      <c r="Q77" s="285">
        <f>Tabel6_2[[#This Row],[Study points]]*Tabel6_2[[#This Row],[% Assessment per goal]]/100</f>
        <v>0.25</v>
      </c>
      <c r="R77" s="285" t="s">
        <v>1215</v>
      </c>
    </row>
    <row r="78" spans="1:18" x14ac:dyDescent="0.2">
      <c r="A78" s="285" t="s">
        <v>1298</v>
      </c>
      <c r="B78" s="285">
        <v>1</v>
      </c>
      <c r="C78" s="285" t="s">
        <v>54</v>
      </c>
      <c r="D78" s="285">
        <v>3</v>
      </c>
      <c r="E78" s="285" t="s">
        <v>1247</v>
      </c>
      <c r="F78" s="285">
        <v>1</v>
      </c>
      <c r="G78" s="285" t="s">
        <v>613</v>
      </c>
      <c r="H78" s="285" t="s">
        <v>386</v>
      </c>
      <c r="I78" s="285" t="s">
        <v>609</v>
      </c>
      <c r="J78">
        <f>Tabel6_2[[#This Row],[Study points]]/COUNTIF(Tabel6_2[Course/OLOD],Tabel6_2[[#This Row],[Course/OLOD]])</f>
        <v>0.33333333333333331</v>
      </c>
      <c r="K78" s="147" t="s">
        <v>1066</v>
      </c>
      <c r="L78" s="285" t="s">
        <v>1258</v>
      </c>
      <c r="M78" s="285" t="s">
        <v>540</v>
      </c>
      <c r="N78" s="285" t="str">
        <f>CONCATENATE(Tabel6_2[[#This Row],[Course/OLOD]],Tabel6_2[[#This Row],[Assessment]],Tabel6_2[[#This Row],[Assessment moment]])</f>
        <v>BA - Music 11. KnowledgeProduct</v>
      </c>
      <c r="O78" s="285">
        <v>25</v>
      </c>
      <c r="P78" s="285">
        <f>Tabel6_2[[#This Row],[% Assessment]]/COUNTIF(Tabel6_2[unique var],Tabel6_2[[#This Row],[unique var]])</f>
        <v>25</v>
      </c>
      <c r="Q78" s="285">
        <f>Tabel6_2[[#This Row],[Study points]]*Tabel6_2[[#This Row],[% Assessment per goal]]/100</f>
        <v>0.75</v>
      </c>
      <c r="R78" s="285" t="s">
        <v>1215</v>
      </c>
    </row>
    <row r="79" spans="1:18" x14ac:dyDescent="0.2">
      <c r="A79" s="285" t="s">
        <v>1298</v>
      </c>
      <c r="B79" s="285">
        <v>1</v>
      </c>
      <c r="C79" s="285" t="s">
        <v>54</v>
      </c>
      <c r="D79" s="285">
        <v>3</v>
      </c>
      <c r="E79" s="285" t="s">
        <v>1247</v>
      </c>
      <c r="F79" s="285">
        <v>1</v>
      </c>
      <c r="G79" s="285" t="s">
        <v>613</v>
      </c>
      <c r="H79" s="285" t="s">
        <v>387</v>
      </c>
      <c r="I79" s="285" t="s">
        <v>596</v>
      </c>
      <c r="J79">
        <f>Tabel6_2[[#This Row],[Study points]]/COUNTIF(Tabel6_2[Course/OLOD],Tabel6_2[[#This Row],[Course/OLOD]])</f>
        <v>0.33333333333333331</v>
      </c>
      <c r="K79" s="41" t="s">
        <v>1068</v>
      </c>
      <c r="L79" s="285" t="s">
        <v>1259</v>
      </c>
      <c r="M79" s="285" t="s">
        <v>540</v>
      </c>
      <c r="N79" s="285" t="str">
        <f>CONCATENATE(Tabel6_2[[#This Row],[Course/OLOD]],Tabel6_2[[#This Row],[Assessment]],Tabel6_2[[#This Row],[Assessment moment]])</f>
        <v>BA - Music 12. Artistic skillsProduct</v>
      </c>
      <c r="O79" s="285">
        <v>25</v>
      </c>
      <c r="P79" s="285">
        <f>Tabel6_2[[#This Row],[% Assessment]]/COUNTIF(Tabel6_2[unique var],Tabel6_2[[#This Row],[unique var]])</f>
        <v>8.3333333333333339</v>
      </c>
      <c r="Q79" s="285">
        <f>Tabel6_2[[#This Row],[Study points]]*Tabel6_2[[#This Row],[% Assessment per goal]]/100</f>
        <v>0.25</v>
      </c>
      <c r="R79" s="285" t="s">
        <v>1215</v>
      </c>
    </row>
    <row r="80" spans="1:18" x14ac:dyDescent="0.2">
      <c r="A80" s="285" t="s">
        <v>1298</v>
      </c>
      <c r="B80" s="285">
        <v>1</v>
      </c>
      <c r="C80" s="285" t="s">
        <v>54</v>
      </c>
      <c r="D80" s="285">
        <v>3</v>
      </c>
      <c r="E80" s="285" t="s">
        <v>1247</v>
      </c>
      <c r="F80" s="285">
        <v>1</v>
      </c>
      <c r="G80" s="285" t="s">
        <v>613</v>
      </c>
      <c r="H80" s="285" t="s">
        <v>388</v>
      </c>
      <c r="I80" s="285" t="s">
        <v>596</v>
      </c>
      <c r="J80">
        <f>Tabel6_2[[#This Row],[Study points]]/COUNTIF(Tabel6_2[Course/OLOD],Tabel6_2[[#This Row],[Course/OLOD]])</f>
        <v>0.33333333333333331</v>
      </c>
      <c r="K80" s="41" t="s">
        <v>1073</v>
      </c>
      <c r="L80" s="285" t="s">
        <v>1259</v>
      </c>
      <c r="M80" s="285" t="s">
        <v>1244</v>
      </c>
      <c r="N80" s="285" t="str">
        <f>CONCATENATE(Tabel6_2[[#This Row],[Course/OLOD]],Tabel6_2[[#This Row],[Assessment]],Tabel6_2[[#This Row],[Assessment moment]])</f>
        <v>BA - Music 12. Artistic skillsPermanent</v>
      </c>
      <c r="O80" s="285">
        <v>25</v>
      </c>
      <c r="P80" s="285">
        <f>Tabel6_2[[#This Row],[% Assessment]]/COUNTIF(Tabel6_2[unique var],Tabel6_2[[#This Row],[unique var]])</f>
        <v>6.25</v>
      </c>
      <c r="Q80" s="285">
        <f>Tabel6_2[[#This Row],[Study points]]*Tabel6_2[[#This Row],[% Assessment per goal]]/100</f>
        <v>0.1875</v>
      </c>
      <c r="R80" s="285" t="s">
        <v>72</v>
      </c>
    </row>
    <row r="81" spans="1:18" x14ac:dyDescent="0.2">
      <c r="A81" s="285" t="s">
        <v>1298</v>
      </c>
      <c r="B81" s="285">
        <v>1</v>
      </c>
      <c r="C81" s="285" t="s">
        <v>54</v>
      </c>
      <c r="D81" s="285">
        <v>3</v>
      </c>
      <c r="E81" s="285" t="s">
        <v>1247</v>
      </c>
      <c r="F81" s="285">
        <v>1</v>
      </c>
      <c r="G81" s="285" t="s">
        <v>613</v>
      </c>
      <c r="H81" s="285" t="s">
        <v>389</v>
      </c>
      <c r="I81" s="285" t="s">
        <v>1070</v>
      </c>
      <c r="J81">
        <f>Tabel6_2[[#This Row],[Study points]]/COUNTIF(Tabel6_2[Course/OLOD],Tabel6_2[[#This Row],[Course/OLOD]])</f>
        <v>0.33333333333333331</v>
      </c>
      <c r="K81" s="41" t="s">
        <v>1069</v>
      </c>
      <c r="L81" s="285" t="s">
        <v>1259</v>
      </c>
      <c r="M81" s="285" t="s">
        <v>540</v>
      </c>
      <c r="N81" s="285" t="str">
        <f>CONCATENATE(Tabel6_2[[#This Row],[Course/OLOD]],Tabel6_2[[#This Row],[Assessment]],Tabel6_2[[#This Row],[Assessment moment]])</f>
        <v>BA - Music 12. Artistic skillsProduct</v>
      </c>
      <c r="O81" s="285">
        <v>25</v>
      </c>
      <c r="P81" s="285">
        <f>Tabel6_2[[#This Row],[% Assessment]]/COUNTIF(Tabel6_2[unique var],Tabel6_2[[#This Row],[unique var]])</f>
        <v>8.3333333333333339</v>
      </c>
      <c r="Q81" s="285">
        <f>Tabel6_2[[#This Row],[Study points]]*Tabel6_2[[#This Row],[% Assessment per goal]]/100</f>
        <v>0.25</v>
      </c>
      <c r="R81" s="285" t="s">
        <v>1215</v>
      </c>
    </row>
    <row r="82" spans="1:18" x14ac:dyDescent="0.2">
      <c r="A82" s="285" t="s">
        <v>1298</v>
      </c>
      <c r="B82" s="285">
        <v>1</v>
      </c>
      <c r="C82" s="285" t="s">
        <v>54</v>
      </c>
      <c r="D82" s="285">
        <v>3</v>
      </c>
      <c r="E82" s="285" t="s">
        <v>1247</v>
      </c>
      <c r="F82" s="285">
        <v>1</v>
      </c>
      <c r="G82" s="285" t="s">
        <v>613</v>
      </c>
      <c r="H82" s="285" t="s">
        <v>390</v>
      </c>
      <c r="I82" s="285" t="s">
        <v>834</v>
      </c>
      <c r="J82">
        <f>Tabel6_2[[#This Row],[Study points]]/COUNTIF(Tabel6_2[Course/OLOD],Tabel6_2[[#This Row],[Course/OLOD]])</f>
        <v>0.33333333333333331</v>
      </c>
      <c r="K82" s="41" t="s">
        <v>1071</v>
      </c>
      <c r="L82" s="285" t="s">
        <v>1259</v>
      </c>
      <c r="M82" s="285" t="s">
        <v>1244</v>
      </c>
      <c r="N82" s="285" t="str">
        <f>CONCATENATE(Tabel6_2[[#This Row],[Course/OLOD]],Tabel6_2[[#This Row],[Assessment]],Tabel6_2[[#This Row],[Assessment moment]])</f>
        <v>BA - Music 12. Artistic skillsPermanent</v>
      </c>
      <c r="O82" s="285">
        <v>25</v>
      </c>
      <c r="P82" s="285">
        <f>Tabel6_2[[#This Row],[% Assessment]]/COUNTIF(Tabel6_2[unique var],Tabel6_2[[#This Row],[unique var]])</f>
        <v>6.25</v>
      </c>
      <c r="Q82" s="285">
        <f>Tabel6_2[[#This Row],[Study points]]*Tabel6_2[[#This Row],[% Assessment per goal]]/100</f>
        <v>0.1875</v>
      </c>
      <c r="R82" s="285" t="s">
        <v>72</v>
      </c>
    </row>
    <row r="83" spans="1:18" x14ac:dyDescent="0.2">
      <c r="A83" s="285" t="s">
        <v>1298</v>
      </c>
      <c r="B83" s="285">
        <v>1</v>
      </c>
      <c r="C83" s="285" t="s">
        <v>54</v>
      </c>
      <c r="D83" s="285">
        <v>3</v>
      </c>
      <c r="E83" s="285" t="s">
        <v>1247</v>
      </c>
      <c r="F83" s="285">
        <v>1</v>
      </c>
      <c r="G83" s="285" t="s">
        <v>613</v>
      </c>
      <c r="H83" s="285" t="s">
        <v>391</v>
      </c>
      <c r="I83" s="285" t="s">
        <v>1064</v>
      </c>
      <c r="J83">
        <f>Tabel6_2[[#This Row],[Study points]]/COUNTIF(Tabel6_2[Course/OLOD],Tabel6_2[[#This Row],[Course/OLOD]])</f>
        <v>0.33333333333333331</v>
      </c>
      <c r="K83" s="41" t="s">
        <v>1074</v>
      </c>
      <c r="L83" s="285" t="s">
        <v>1259</v>
      </c>
      <c r="M83" s="285" t="s">
        <v>1244</v>
      </c>
      <c r="N83" s="285" t="str">
        <f>CONCATENATE(Tabel6_2[[#This Row],[Course/OLOD]],Tabel6_2[[#This Row],[Assessment]],Tabel6_2[[#This Row],[Assessment moment]])</f>
        <v>BA - Music 12. Artistic skillsPermanent</v>
      </c>
      <c r="O83" s="285">
        <v>25</v>
      </c>
      <c r="P83" s="285">
        <f>Tabel6_2[[#This Row],[% Assessment]]/COUNTIF(Tabel6_2[unique var],Tabel6_2[[#This Row],[unique var]])</f>
        <v>6.25</v>
      </c>
      <c r="Q83" s="285">
        <f>Tabel6_2[[#This Row],[Study points]]*Tabel6_2[[#This Row],[% Assessment per goal]]/100</f>
        <v>0.1875</v>
      </c>
      <c r="R83" s="285" t="s">
        <v>72</v>
      </c>
    </row>
    <row r="84" spans="1:18" x14ac:dyDescent="0.2">
      <c r="A84" s="285" t="s">
        <v>1298</v>
      </c>
      <c r="B84" s="285">
        <v>1</v>
      </c>
      <c r="C84" s="285" t="s">
        <v>54</v>
      </c>
      <c r="D84" s="285">
        <v>3</v>
      </c>
      <c r="E84" s="285" t="s">
        <v>1247</v>
      </c>
      <c r="F84" s="285">
        <v>1</v>
      </c>
      <c r="G84" s="285" t="s">
        <v>613</v>
      </c>
      <c r="H84" s="285" t="s">
        <v>1351</v>
      </c>
      <c r="I84" s="285" t="s">
        <v>1067</v>
      </c>
      <c r="J84">
        <f>Tabel6_2[[#This Row],[Study points]]/COUNTIF(Tabel6_2[Course/OLOD],Tabel6_2[[#This Row],[Course/OLOD]])</f>
        <v>0.33333333333333331</v>
      </c>
      <c r="K84" s="147" t="s">
        <v>1072</v>
      </c>
      <c r="L84" s="285" t="s">
        <v>1258</v>
      </c>
      <c r="M84" s="285" t="s">
        <v>1244</v>
      </c>
      <c r="N84" s="285" t="str">
        <f>CONCATENATE(Tabel6_2[[#This Row],[Course/OLOD]],Tabel6_2[[#This Row],[Assessment]],Tabel6_2[[#This Row],[Assessment moment]])</f>
        <v>BA - Music 11. KnowledgePermanent</v>
      </c>
      <c r="O84" s="285">
        <v>25</v>
      </c>
      <c r="P84" s="285">
        <f>Tabel6_2[[#This Row],[% Assessment]]/COUNTIF(Tabel6_2[unique var],Tabel6_2[[#This Row],[unique var]])</f>
        <v>25</v>
      </c>
      <c r="Q84" s="285">
        <f>Tabel6_2[[#This Row],[Study points]]*Tabel6_2[[#This Row],[% Assessment per goal]]/100</f>
        <v>0.75</v>
      </c>
      <c r="R84" s="285" t="s">
        <v>72</v>
      </c>
    </row>
    <row r="85" spans="1:18" x14ac:dyDescent="0.2">
      <c r="A85" s="285" t="s">
        <v>1298</v>
      </c>
      <c r="B85" s="285">
        <v>1</v>
      </c>
      <c r="C85" s="285" t="s">
        <v>54</v>
      </c>
      <c r="D85" s="285">
        <v>3</v>
      </c>
      <c r="E85" s="285" t="s">
        <v>1250</v>
      </c>
      <c r="F85" s="285">
        <v>6</v>
      </c>
      <c r="G85" s="285" t="s">
        <v>623</v>
      </c>
      <c r="H85" s="285" t="s">
        <v>1492</v>
      </c>
      <c r="I85" s="285" t="s">
        <v>1491</v>
      </c>
      <c r="J85">
        <f>Tabel6_2[[#This Row],[Study points]]/COUNTIF(Tabel6_2[Course/OLOD],Tabel6_2[[#This Row],[Course/OLOD]])</f>
        <v>0.33333333333333331</v>
      </c>
      <c r="K85" s="41" t="s">
        <v>1490</v>
      </c>
      <c r="L85" s="285" t="s">
        <v>1259</v>
      </c>
      <c r="M85" s="285" t="s">
        <v>1244</v>
      </c>
      <c r="N85" s="285" t="str">
        <f>CONCATENATE(Tabel6_2[[#This Row],[Course/OLOD]],Tabel6_2[[#This Row],[Assessment]],Tabel6_2[[#This Row],[Assessment moment]])</f>
        <v>BA - Music 12. Artistic skillsPermanent</v>
      </c>
      <c r="O85" s="285">
        <v>25</v>
      </c>
      <c r="P85" s="285">
        <f>Tabel6_2[[#This Row],[% Assessment]]/COUNTIF(Tabel6_2[unique var],Tabel6_2[[#This Row],[unique var]])</f>
        <v>6.25</v>
      </c>
      <c r="Q85" s="285">
        <f>Tabel6_2[[#This Row],[Study points]]*Tabel6_2[[#This Row],[% Assessment per goal]]/100</f>
        <v>0.1875</v>
      </c>
      <c r="R85" s="285" t="s">
        <v>72</v>
      </c>
    </row>
    <row r="86" spans="1:18" x14ac:dyDescent="0.2">
      <c r="A86" s="285" t="s">
        <v>1298</v>
      </c>
      <c r="B86" s="285">
        <v>1</v>
      </c>
      <c r="C86" s="285" t="s">
        <v>53</v>
      </c>
      <c r="D86" s="285">
        <v>3</v>
      </c>
      <c r="E86" s="285" t="s">
        <v>1248</v>
      </c>
      <c r="F86" s="285">
        <v>7</v>
      </c>
      <c r="G86" s="285" t="s">
        <v>625</v>
      </c>
      <c r="H86" s="285" t="s">
        <v>381</v>
      </c>
      <c r="I86" s="285" t="s">
        <v>593</v>
      </c>
      <c r="J86">
        <f>Tabel6_2[[#This Row],[Study points]]/COUNTIF(Tabel6_2[Course/OLOD],Tabel6_2[[#This Row],[Course/OLOD]])</f>
        <v>0.42857142857142855</v>
      </c>
      <c r="K86" s="41" t="s">
        <v>1091</v>
      </c>
      <c r="L86" s="285" t="s">
        <v>1258</v>
      </c>
      <c r="M86" s="285" t="s">
        <v>540</v>
      </c>
      <c r="N86" s="285" t="str">
        <f>CONCATENATE(Tabel6_2[[#This Row],[Course/OLOD]],Tabel6_2[[#This Row],[Assessment]],Tabel6_2[[#This Row],[Assessment moment]])</f>
        <v>BA - Dance history 11. KnowledgeProduct</v>
      </c>
      <c r="O86" s="285">
        <v>80</v>
      </c>
      <c r="P86" s="285">
        <f>Tabel6_2[[#This Row],[% Assessment]]/COUNTIF(Tabel6_2[unique var],Tabel6_2[[#This Row],[unique var]])</f>
        <v>16</v>
      </c>
      <c r="Q86" s="285">
        <f>Tabel6_2[[#This Row],[Study points]]*Tabel6_2[[#This Row],[% Assessment per goal]]/100</f>
        <v>0.48</v>
      </c>
      <c r="R86" s="285" t="s">
        <v>72</v>
      </c>
    </row>
    <row r="87" spans="1:18" x14ac:dyDescent="0.2">
      <c r="A87" s="285" t="s">
        <v>1298</v>
      </c>
      <c r="B87" s="285">
        <v>1</v>
      </c>
      <c r="C87" s="285" t="s">
        <v>53</v>
      </c>
      <c r="D87" s="285">
        <v>3</v>
      </c>
      <c r="E87" s="285" t="s">
        <v>1248</v>
      </c>
      <c r="F87" s="285">
        <v>7</v>
      </c>
      <c r="G87" s="285" t="s">
        <v>625</v>
      </c>
      <c r="H87" s="285" t="s">
        <v>382</v>
      </c>
      <c r="I87" s="285" t="s">
        <v>594</v>
      </c>
      <c r="J87">
        <f>Tabel6_2[[#This Row],[Study points]]/COUNTIF(Tabel6_2[Course/OLOD],Tabel6_2[[#This Row],[Course/OLOD]])</f>
        <v>0.42857142857142855</v>
      </c>
      <c r="K87" s="41" t="s">
        <v>1089</v>
      </c>
      <c r="L87" s="285" t="s">
        <v>1258</v>
      </c>
      <c r="M87" s="285" t="s">
        <v>540</v>
      </c>
      <c r="N87" s="285" t="str">
        <f>CONCATENATE(Tabel6_2[[#This Row],[Course/OLOD]],Tabel6_2[[#This Row],[Assessment]],Tabel6_2[[#This Row],[Assessment moment]])</f>
        <v>BA - Dance history 11. KnowledgeProduct</v>
      </c>
      <c r="O87" s="285">
        <v>80</v>
      </c>
      <c r="P87" s="285">
        <f>Tabel6_2[[#This Row],[% Assessment]]/COUNTIF(Tabel6_2[unique var],Tabel6_2[[#This Row],[unique var]])</f>
        <v>16</v>
      </c>
      <c r="Q87" s="285">
        <f>Tabel6_2[[#This Row],[Study points]]*Tabel6_2[[#This Row],[% Assessment per goal]]/100</f>
        <v>0.48</v>
      </c>
      <c r="R87" s="285" t="s">
        <v>72</v>
      </c>
    </row>
    <row r="88" spans="1:18" x14ac:dyDescent="0.2">
      <c r="A88" s="285" t="s">
        <v>1298</v>
      </c>
      <c r="B88" s="285">
        <v>1</v>
      </c>
      <c r="C88" s="285" t="s">
        <v>53</v>
      </c>
      <c r="D88" s="285">
        <v>3</v>
      </c>
      <c r="E88" s="285" t="s">
        <v>1248</v>
      </c>
      <c r="F88" s="285">
        <v>7</v>
      </c>
      <c r="G88" s="285" t="s">
        <v>625</v>
      </c>
      <c r="H88" s="285" t="s">
        <v>383</v>
      </c>
      <c r="I88" s="285" t="s">
        <v>594</v>
      </c>
      <c r="J88">
        <f>Tabel6_2[[#This Row],[Study points]]/COUNTIF(Tabel6_2[Course/OLOD],Tabel6_2[[#This Row],[Course/OLOD]])</f>
        <v>0.42857142857142855</v>
      </c>
      <c r="K88" s="41" t="s">
        <v>1090</v>
      </c>
      <c r="L88" s="285" t="s">
        <v>1258</v>
      </c>
      <c r="M88" s="285" t="s">
        <v>540</v>
      </c>
      <c r="N88" s="285" t="str">
        <f>CONCATENATE(Tabel6_2[[#This Row],[Course/OLOD]],Tabel6_2[[#This Row],[Assessment]],Tabel6_2[[#This Row],[Assessment moment]])</f>
        <v>BA - Dance history 11. KnowledgeProduct</v>
      </c>
      <c r="O88" s="285">
        <v>80</v>
      </c>
      <c r="P88" s="285">
        <f>Tabel6_2[[#This Row],[% Assessment]]/COUNTIF(Tabel6_2[unique var],Tabel6_2[[#This Row],[unique var]])</f>
        <v>16</v>
      </c>
      <c r="Q88" s="285">
        <f>Tabel6_2[[#This Row],[Study points]]*Tabel6_2[[#This Row],[% Assessment per goal]]/100</f>
        <v>0.48</v>
      </c>
      <c r="R88" s="285" t="s">
        <v>72</v>
      </c>
    </row>
    <row r="89" spans="1:18" x14ac:dyDescent="0.2">
      <c r="A89" s="285" t="s">
        <v>1298</v>
      </c>
      <c r="B89" s="285">
        <v>1</v>
      </c>
      <c r="C89" s="285" t="s">
        <v>53</v>
      </c>
      <c r="D89" s="285">
        <v>3</v>
      </c>
      <c r="E89" s="285" t="s">
        <v>1248</v>
      </c>
      <c r="F89" s="285">
        <v>7</v>
      </c>
      <c r="G89" s="285" t="s">
        <v>625</v>
      </c>
      <c r="H89" s="285" t="s">
        <v>384</v>
      </c>
      <c r="I89" s="285" t="s">
        <v>1092</v>
      </c>
      <c r="J89">
        <f>Tabel6_2[[#This Row],[Study points]]/COUNTIF(Tabel6_2[Course/OLOD],Tabel6_2[[#This Row],[Course/OLOD]])</f>
        <v>0.42857142857142855</v>
      </c>
      <c r="K89" s="41" t="s">
        <v>595</v>
      </c>
      <c r="L89" s="285" t="s">
        <v>1258</v>
      </c>
      <c r="M89" s="285" t="s">
        <v>540</v>
      </c>
      <c r="N89" s="285" t="str">
        <f>CONCATENATE(Tabel6_2[[#This Row],[Course/OLOD]],Tabel6_2[[#This Row],[Assessment]],Tabel6_2[[#This Row],[Assessment moment]])</f>
        <v>BA - Dance history 11. KnowledgeProduct</v>
      </c>
      <c r="O89" s="285">
        <v>80</v>
      </c>
      <c r="P89" s="285">
        <f>Tabel6_2[[#This Row],[% Assessment]]/COUNTIF(Tabel6_2[unique var],Tabel6_2[[#This Row],[unique var]])</f>
        <v>16</v>
      </c>
      <c r="Q89" s="285">
        <f>Tabel6_2[[#This Row],[Study points]]*Tabel6_2[[#This Row],[% Assessment per goal]]/100</f>
        <v>0.48</v>
      </c>
      <c r="R89" s="285" t="s">
        <v>72</v>
      </c>
    </row>
    <row r="90" spans="1:18" x14ac:dyDescent="0.2">
      <c r="A90" s="285" t="s">
        <v>1298</v>
      </c>
      <c r="B90" s="285">
        <v>1</v>
      </c>
      <c r="C90" s="285" t="s">
        <v>53</v>
      </c>
      <c r="D90" s="285">
        <v>3</v>
      </c>
      <c r="E90" s="285" t="s">
        <v>1248</v>
      </c>
      <c r="F90" s="285">
        <v>7</v>
      </c>
      <c r="G90" s="285" t="s">
        <v>625</v>
      </c>
      <c r="H90" s="285" t="s">
        <v>1168</v>
      </c>
      <c r="I90" s="285" t="s">
        <v>1095</v>
      </c>
      <c r="J90">
        <f>Tabel6_2[[#This Row],[Study points]]/COUNTIF(Tabel6_2[Course/OLOD],Tabel6_2[[#This Row],[Course/OLOD]])</f>
        <v>0.42857142857142855</v>
      </c>
      <c r="K90" s="41" t="s">
        <v>1094</v>
      </c>
      <c r="L90" s="285" t="s">
        <v>1260</v>
      </c>
      <c r="M90" s="285" t="s">
        <v>1244</v>
      </c>
      <c r="N90" s="285" t="str">
        <f>CONCATENATE(Tabel6_2[[#This Row],[Course/OLOD]],Tabel6_2[[#This Row],[Assessment]],Tabel6_2[[#This Row],[Assessment moment]])</f>
        <v>BA - Dance history 13. Reflection Permanent</v>
      </c>
      <c r="O90" s="285">
        <v>20</v>
      </c>
      <c r="P90" s="285">
        <f>Tabel6_2[[#This Row],[% Assessment]]/COUNTIF(Tabel6_2[unique var],Tabel6_2[[#This Row],[unique var]])</f>
        <v>10</v>
      </c>
      <c r="Q90" s="285">
        <f>Tabel6_2[[#This Row],[Study points]]*Tabel6_2[[#This Row],[% Assessment per goal]]/100</f>
        <v>0.3</v>
      </c>
      <c r="R90" s="285" t="s">
        <v>72</v>
      </c>
    </row>
    <row r="91" spans="1:18" x14ac:dyDescent="0.2">
      <c r="A91" s="285" t="s">
        <v>1298</v>
      </c>
      <c r="B91" s="285">
        <v>1</v>
      </c>
      <c r="C91" s="285" t="s">
        <v>53</v>
      </c>
      <c r="D91" s="285">
        <v>3</v>
      </c>
      <c r="E91" s="285" t="s">
        <v>1248</v>
      </c>
      <c r="F91" s="285">
        <v>7</v>
      </c>
      <c r="G91" s="285" t="s">
        <v>625</v>
      </c>
      <c r="H91" s="285" t="s">
        <v>1352</v>
      </c>
      <c r="I91" s="285" t="s">
        <v>1095</v>
      </c>
      <c r="J91">
        <f>Tabel6_2[[#This Row],[Study points]]/COUNTIF(Tabel6_2[Course/OLOD],Tabel6_2[[#This Row],[Course/OLOD]])</f>
        <v>0.42857142857142855</v>
      </c>
      <c r="K91" s="41" t="s">
        <v>1093</v>
      </c>
      <c r="L91" s="285" t="s">
        <v>1258</v>
      </c>
      <c r="M91" s="285" t="s">
        <v>540</v>
      </c>
      <c r="N91" s="285" t="str">
        <f>CONCATENATE(Tabel6_2[[#This Row],[Course/OLOD]],Tabel6_2[[#This Row],[Assessment]],Tabel6_2[[#This Row],[Assessment moment]])</f>
        <v>BA - Dance history 11. KnowledgeProduct</v>
      </c>
      <c r="O91" s="285">
        <v>80</v>
      </c>
      <c r="P91" s="285">
        <f>Tabel6_2[[#This Row],[% Assessment]]/COUNTIF(Tabel6_2[unique var],Tabel6_2[[#This Row],[unique var]])</f>
        <v>16</v>
      </c>
      <c r="Q91" s="285">
        <f>Tabel6_2[[#This Row],[Study points]]*Tabel6_2[[#This Row],[% Assessment per goal]]/100</f>
        <v>0.48</v>
      </c>
      <c r="R91" s="285" t="s">
        <v>72</v>
      </c>
    </row>
    <row r="92" spans="1:18" x14ac:dyDescent="0.2">
      <c r="A92" s="285" t="s">
        <v>1298</v>
      </c>
      <c r="B92" s="285">
        <v>1</v>
      </c>
      <c r="C92" s="285" t="s">
        <v>53</v>
      </c>
      <c r="D92" s="285">
        <v>3</v>
      </c>
      <c r="E92" s="285" t="s">
        <v>1249</v>
      </c>
      <c r="F92" s="285">
        <v>12</v>
      </c>
      <c r="G92" s="285" t="s">
        <v>635</v>
      </c>
      <c r="H92" s="285" t="s">
        <v>1527</v>
      </c>
      <c r="I92" s="285" t="s">
        <v>1528</v>
      </c>
      <c r="J92">
        <f>Tabel6_2[[#This Row],[Study points]]/COUNTIF(Tabel6_2[Course/OLOD],Tabel6_2[[#This Row],[Course/OLOD]])</f>
        <v>0.42857142857142855</v>
      </c>
      <c r="K92" s="285" t="s">
        <v>1529</v>
      </c>
      <c r="L92" s="285" t="s">
        <v>1260</v>
      </c>
      <c r="M92" s="285" t="s">
        <v>1244</v>
      </c>
      <c r="N92" s="285" t="str">
        <f>CONCATENATE(Tabel6_2[[#This Row],[Course/OLOD]],Tabel6_2[[#This Row],[Assessment]],Tabel6_2[[#This Row],[Assessment moment]])</f>
        <v>BA - Dance history 13. Reflection Permanent</v>
      </c>
      <c r="O92" s="285">
        <v>20</v>
      </c>
      <c r="P92" s="285">
        <f>Tabel6_2[[#This Row],[% Assessment]]/COUNTIF(Tabel6_2[unique var],Tabel6_2[[#This Row],[unique var]])</f>
        <v>10</v>
      </c>
      <c r="Q92" s="285">
        <f>Tabel6_2[[#This Row],[Study points]]*Tabel6_2[[#This Row],[% Assessment per goal]]/100</f>
        <v>0.3</v>
      </c>
      <c r="R92" s="285" t="s">
        <v>72</v>
      </c>
    </row>
    <row r="93" spans="1:18" x14ac:dyDescent="0.2">
      <c r="A93" s="285" t="s">
        <v>1298</v>
      </c>
      <c r="B93" s="285">
        <v>1</v>
      </c>
      <c r="C93" s="285" t="s">
        <v>50</v>
      </c>
      <c r="D93" s="285">
        <v>3</v>
      </c>
      <c r="E93" s="285" t="s">
        <v>1248</v>
      </c>
      <c r="F93" s="285">
        <v>8</v>
      </c>
      <c r="G93" s="285" t="s">
        <v>627</v>
      </c>
      <c r="H93" s="285" t="s">
        <v>376</v>
      </c>
      <c r="I93" s="285" t="s">
        <v>829</v>
      </c>
      <c r="J93">
        <f>Tabel6_2[[#This Row],[Study points]]/COUNTIF(Tabel6_2[Course/OLOD],Tabel6_2[[#This Row],[Course/OLOD]])</f>
        <v>0.5</v>
      </c>
      <c r="K93" s="41" t="s">
        <v>1104</v>
      </c>
      <c r="L93" s="285" t="s">
        <v>1240</v>
      </c>
      <c r="M93" s="285" t="s">
        <v>540</v>
      </c>
      <c r="N93" s="285" t="str">
        <f>CONCATENATE(Tabel6_2[[#This Row],[Course/OLOD]],Tabel6_2[[#This Row],[Assessment]],Tabel6_2[[#This Row],[Assessment moment]])</f>
        <v>BA - Portfolio 16. PortfolioProduct</v>
      </c>
      <c r="O93" s="285">
        <v>60</v>
      </c>
      <c r="P93" s="285">
        <f>Tabel6_2[[#This Row],[% Assessment]]/COUNTIF(Tabel6_2[unique var],Tabel6_2[[#This Row],[unique var]])</f>
        <v>20</v>
      </c>
      <c r="Q93" s="285">
        <f>Tabel6_2[[#This Row],[Study points]]*Tabel6_2[[#This Row],[% Assessment per goal]]/100</f>
        <v>0.6</v>
      </c>
      <c r="R93" s="285" t="s">
        <v>72</v>
      </c>
    </row>
    <row r="94" spans="1:18" x14ac:dyDescent="0.2">
      <c r="A94" s="285" t="s">
        <v>1298</v>
      </c>
      <c r="B94" s="285">
        <v>1</v>
      </c>
      <c r="C94" s="285" t="s">
        <v>50</v>
      </c>
      <c r="D94" s="285">
        <v>3</v>
      </c>
      <c r="E94" s="285" t="s">
        <v>1248</v>
      </c>
      <c r="F94" s="285">
        <v>8</v>
      </c>
      <c r="G94" s="285" t="s">
        <v>627</v>
      </c>
      <c r="H94" s="285" t="s">
        <v>377</v>
      </c>
      <c r="I94" s="285" t="s">
        <v>1105</v>
      </c>
      <c r="J94">
        <f>Tabel6_2[[#This Row],[Study points]]/COUNTIF(Tabel6_2[Course/OLOD],Tabel6_2[[#This Row],[Course/OLOD]])</f>
        <v>0.5</v>
      </c>
      <c r="K94" s="41" t="s">
        <v>1106</v>
      </c>
      <c r="L94" s="285" t="s">
        <v>1240</v>
      </c>
      <c r="M94" s="285" t="s">
        <v>540</v>
      </c>
      <c r="N94" s="285" t="str">
        <f>CONCATENATE(Tabel6_2[[#This Row],[Course/OLOD]],Tabel6_2[[#This Row],[Assessment]],Tabel6_2[[#This Row],[Assessment moment]])</f>
        <v>BA - Portfolio 16. PortfolioProduct</v>
      </c>
      <c r="O94" s="285">
        <v>60</v>
      </c>
      <c r="P94" s="285">
        <f>Tabel6_2[[#This Row],[% Assessment]]/COUNTIF(Tabel6_2[unique var],Tabel6_2[[#This Row],[unique var]])</f>
        <v>20</v>
      </c>
      <c r="Q94" s="285">
        <f>Tabel6_2[[#This Row],[Study points]]*Tabel6_2[[#This Row],[% Assessment per goal]]/100</f>
        <v>0.6</v>
      </c>
      <c r="R94" s="285" t="s">
        <v>72</v>
      </c>
    </row>
    <row r="95" spans="1:18" x14ac:dyDescent="0.2">
      <c r="A95" s="285" t="s">
        <v>1298</v>
      </c>
      <c r="B95" s="285">
        <v>1</v>
      </c>
      <c r="C95" s="285" t="s">
        <v>50</v>
      </c>
      <c r="D95" s="285">
        <v>3</v>
      </c>
      <c r="E95" s="285" t="s">
        <v>1248</v>
      </c>
      <c r="F95" s="285">
        <v>8</v>
      </c>
      <c r="G95" s="285" t="s">
        <v>627</v>
      </c>
      <c r="H95" s="285" t="s">
        <v>378</v>
      </c>
      <c r="I95" s="285" t="s">
        <v>831</v>
      </c>
      <c r="J95">
        <f>Tabel6_2[[#This Row],[Study points]]/COUNTIF(Tabel6_2[Course/OLOD],Tabel6_2[[#This Row],[Course/OLOD]])</f>
        <v>0.5</v>
      </c>
      <c r="K95" s="41" t="s">
        <v>1107</v>
      </c>
      <c r="L95" s="285" t="s">
        <v>1240</v>
      </c>
      <c r="M95" s="285" t="s">
        <v>1244</v>
      </c>
      <c r="N95" s="285" t="str">
        <f>CONCATENATE(Tabel6_2[[#This Row],[Course/OLOD]],Tabel6_2[[#This Row],[Assessment]],Tabel6_2[[#This Row],[Assessment moment]])</f>
        <v>BA - Portfolio 16. PortfolioPermanent</v>
      </c>
      <c r="O95" s="285">
        <v>40</v>
      </c>
      <c r="P95" s="285">
        <f>Tabel6_2[[#This Row],[% Assessment]]/COUNTIF(Tabel6_2[unique var],Tabel6_2[[#This Row],[unique var]])</f>
        <v>13.333333333333334</v>
      </c>
      <c r="Q95" s="285">
        <f>Tabel6_2[[#This Row],[Study points]]*Tabel6_2[[#This Row],[% Assessment per goal]]/100</f>
        <v>0.4</v>
      </c>
      <c r="R95" s="285" t="s">
        <v>72</v>
      </c>
    </row>
    <row r="96" spans="1:18" s="301" customFormat="1" x14ac:dyDescent="0.2">
      <c r="A96" s="300" t="s">
        <v>1298</v>
      </c>
      <c r="B96" s="300">
        <v>1</v>
      </c>
      <c r="C96" s="300" t="s">
        <v>50</v>
      </c>
      <c r="D96" s="300">
        <v>3</v>
      </c>
      <c r="E96" s="300" t="s">
        <v>1248</v>
      </c>
      <c r="F96" s="300">
        <v>9</v>
      </c>
      <c r="G96" s="300" t="s">
        <v>629</v>
      </c>
      <c r="H96" s="300" t="s">
        <v>379</v>
      </c>
      <c r="I96" s="300" t="s">
        <v>1468</v>
      </c>
      <c r="J96" s="301">
        <f>Tabel6_2[[#This Row],[Study points]]/COUNTIF(Tabel6_2[Course/OLOD],Tabel6_2[[#This Row],[Course/OLOD]])</f>
        <v>0.5</v>
      </c>
      <c r="K96" s="147" t="s">
        <v>1469</v>
      </c>
      <c r="L96" s="300" t="s">
        <v>1240</v>
      </c>
      <c r="M96" s="300" t="s">
        <v>1244</v>
      </c>
      <c r="N96" s="300" t="str">
        <f>CONCATENATE(Tabel6_2[[#This Row],[Course/OLOD]],Tabel6_2[[#This Row],[Assessment]],Tabel6_2[[#This Row],[Assessment moment]])</f>
        <v>BA - Portfolio 16. PortfolioPermanent</v>
      </c>
      <c r="O96" s="300">
        <v>40</v>
      </c>
      <c r="P96" s="300">
        <f>Tabel6_2[[#This Row],[% Assessment]]/COUNTIF(Tabel6_2[unique var],Tabel6_2[[#This Row],[unique var]])</f>
        <v>13.333333333333334</v>
      </c>
      <c r="Q96" s="300">
        <f>Tabel6_2[[#This Row],[Study points]]*Tabel6_2[[#This Row],[% Assessment per goal]]/100</f>
        <v>0.4</v>
      </c>
      <c r="R96" s="300" t="s">
        <v>72</v>
      </c>
    </row>
    <row r="97" spans="1:18" x14ac:dyDescent="0.2">
      <c r="A97" s="285" t="s">
        <v>1298</v>
      </c>
      <c r="B97" s="285">
        <v>1</v>
      </c>
      <c r="C97" s="285" t="s">
        <v>50</v>
      </c>
      <c r="D97" s="285">
        <v>3</v>
      </c>
      <c r="E97" s="285" t="s">
        <v>1249</v>
      </c>
      <c r="F97" s="285">
        <v>12</v>
      </c>
      <c r="G97" s="285" t="s">
        <v>635</v>
      </c>
      <c r="H97" s="285" t="s">
        <v>380</v>
      </c>
      <c r="I97" s="285" t="s">
        <v>227</v>
      </c>
      <c r="J97">
        <f>Tabel6_2[[#This Row],[Study points]]/COUNTIF(Tabel6_2[Course/OLOD],Tabel6_2[[#This Row],[Course/OLOD]])</f>
        <v>0.5</v>
      </c>
      <c r="K97" s="26" t="s">
        <v>1108</v>
      </c>
      <c r="L97" s="285" t="s">
        <v>1240</v>
      </c>
      <c r="M97" s="285" t="s">
        <v>540</v>
      </c>
      <c r="N97" s="285" t="str">
        <f>CONCATENATE(Tabel6_2[[#This Row],[Course/OLOD]],Tabel6_2[[#This Row],[Assessment]],Tabel6_2[[#This Row],[Assessment moment]])</f>
        <v>BA - Portfolio 16. PortfolioProduct</v>
      </c>
      <c r="O97" s="285">
        <v>60</v>
      </c>
      <c r="P97" s="285">
        <f>Tabel6_2[[#This Row],[% Assessment]]/COUNTIF(Tabel6_2[unique var],Tabel6_2[[#This Row],[unique var]])</f>
        <v>20</v>
      </c>
      <c r="Q97" s="285">
        <f>Tabel6_2[[#This Row],[Study points]]*Tabel6_2[[#This Row],[% Assessment per goal]]/100</f>
        <v>0.6</v>
      </c>
      <c r="R97" s="285" t="s">
        <v>72</v>
      </c>
    </row>
    <row r="98" spans="1:18" x14ac:dyDescent="0.2">
      <c r="A98" s="285" t="s">
        <v>1298</v>
      </c>
      <c r="B98" s="285">
        <v>1</v>
      </c>
      <c r="C98" s="285" t="s">
        <v>50</v>
      </c>
      <c r="D98" s="285">
        <v>3</v>
      </c>
      <c r="E98" s="285" t="s">
        <v>1249</v>
      </c>
      <c r="F98" s="285">
        <v>12</v>
      </c>
      <c r="G98" s="285" t="s">
        <v>635</v>
      </c>
      <c r="H98" s="285" t="s">
        <v>1467</v>
      </c>
      <c r="I98" s="285" t="s">
        <v>79</v>
      </c>
      <c r="J98">
        <f>Tabel6_2[[#This Row],[Study points]]/COUNTIF(Tabel6_2[Course/OLOD],Tabel6_2[[#This Row],[Course/OLOD]])</f>
        <v>0.5</v>
      </c>
      <c r="K98" s="26" t="s">
        <v>79</v>
      </c>
      <c r="L98" s="285" t="s">
        <v>1240</v>
      </c>
      <c r="M98" s="285" t="s">
        <v>1244</v>
      </c>
      <c r="N98" s="285" t="str">
        <f>CONCATENATE(Tabel6_2[[#This Row],[Course/OLOD]],Tabel6_2[[#This Row],[Assessment]],Tabel6_2[[#This Row],[Assessment moment]])</f>
        <v>BA - Portfolio 16. PortfolioPermanent</v>
      </c>
      <c r="O98" s="285">
        <v>40</v>
      </c>
      <c r="P98" s="285">
        <f>Tabel6_2[[#This Row],[% Assessment]]/COUNTIF(Tabel6_2[unique var],Tabel6_2[[#This Row],[unique var]])</f>
        <v>13.333333333333334</v>
      </c>
      <c r="Q98" s="285">
        <f>Tabel6_2[[#This Row],[Study points]]*Tabel6_2[[#This Row],[% Assessment per goal]]/100</f>
        <v>0.4</v>
      </c>
      <c r="R98" s="285" t="s">
        <v>72</v>
      </c>
    </row>
    <row r="99" spans="1:18" x14ac:dyDescent="0.2">
      <c r="A99" s="285" t="s">
        <v>1298</v>
      </c>
      <c r="B99" s="285">
        <v>2</v>
      </c>
      <c r="C99" s="285" t="s">
        <v>249</v>
      </c>
      <c r="D99" s="285">
        <v>15</v>
      </c>
      <c r="E99" s="285" t="s">
        <v>1247</v>
      </c>
      <c r="F99" s="285">
        <v>1</v>
      </c>
      <c r="G99" s="285" t="s">
        <v>613</v>
      </c>
      <c r="H99" s="285" t="s">
        <v>392</v>
      </c>
      <c r="I99" s="285" t="s">
        <v>776</v>
      </c>
      <c r="J99">
        <f>Tabel6_2[[#This Row],[Study points]]/COUNTIF(Tabel6_2[Course/OLOD],Tabel6_2[[#This Row],[Course/OLOD]])</f>
        <v>0.78947368421052633</v>
      </c>
      <c r="K99" s="41" t="s">
        <v>852</v>
      </c>
      <c r="L99" s="285" t="s">
        <v>1259</v>
      </c>
      <c r="M99" s="285" t="s">
        <v>540</v>
      </c>
      <c r="N99" s="285" t="str">
        <f>CONCATENATE(Tabel6_2[[#This Row],[Course/OLOD]],Tabel6_2[[#This Row],[Assessment]],Tabel6_2[[#This Row],[Assessment moment]])</f>
        <v>BA - Dance Training 22. Artistic skillsProduct</v>
      </c>
      <c r="O99" s="285">
        <v>45</v>
      </c>
      <c r="P99" s="285">
        <f>Tabel6_2[[#This Row],[% Assessment]]/COUNTIF(Tabel6_2[unique var],Tabel6_2[[#This Row],[unique var]])</f>
        <v>4.5</v>
      </c>
      <c r="Q99" s="285">
        <f>Tabel6_2[[#This Row],[Study points]]*Tabel6_2[[#This Row],[% Assessment per goal]]/100</f>
        <v>0.67500000000000004</v>
      </c>
      <c r="R99" s="285" t="s">
        <v>1215</v>
      </c>
    </row>
    <row r="100" spans="1:18" x14ac:dyDescent="0.2">
      <c r="A100" s="285" t="s">
        <v>1298</v>
      </c>
      <c r="B100" s="285">
        <v>2</v>
      </c>
      <c r="C100" s="285" t="s">
        <v>249</v>
      </c>
      <c r="D100" s="285">
        <v>15</v>
      </c>
      <c r="E100" s="285" t="s">
        <v>1247</v>
      </c>
      <c r="F100" s="285">
        <v>1</v>
      </c>
      <c r="G100" s="285" t="s">
        <v>613</v>
      </c>
      <c r="H100" s="285" t="s">
        <v>393</v>
      </c>
      <c r="I100" s="285" t="s">
        <v>776</v>
      </c>
      <c r="J100">
        <f>Tabel6_2[[#This Row],[Study points]]/COUNTIF(Tabel6_2[Course/OLOD],Tabel6_2[[#This Row],[Course/OLOD]])</f>
        <v>0.78947368421052633</v>
      </c>
      <c r="K100" s="41" t="s">
        <v>148</v>
      </c>
      <c r="L100" s="285" t="s">
        <v>1259</v>
      </c>
      <c r="M100" s="285" t="s">
        <v>540</v>
      </c>
      <c r="N100" s="285" t="str">
        <f>CONCATENATE(Tabel6_2[[#This Row],[Course/OLOD]],Tabel6_2[[#This Row],[Assessment]],Tabel6_2[[#This Row],[Assessment moment]])</f>
        <v>BA - Dance Training 22. Artistic skillsProduct</v>
      </c>
      <c r="O100" s="285">
        <v>45</v>
      </c>
      <c r="P100" s="285">
        <f>Tabel6_2[[#This Row],[% Assessment]]/COUNTIF(Tabel6_2[unique var],Tabel6_2[[#This Row],[unique var]])</f>
        <v>4.5</v>
      </c>
      <c r="Q100" s="285">
        <f>Tabel6_2[[#This Row],[Study points]]*Tabel6_2[[#This Row],[% Assessment per goal]]/100</f>
        <v>0.67500000000000004</v>
      </c>
      <c r="R100" s="285" t="s">
        <v>1215</v>
      </c>
    </row>
    <row r="101" spans="1:18" x14ac:dyDescent="0.2">
      <c r="A101" s="285" t="s">
        <v>1298</v>
      </c>
      <c r="B101" s="285">
        <v>2</v>
      </c>
      <c r="C101" s="285" t="s">
        <v>249</v>
      </c>
      <c r="D101" s="285">
        <v>15</v>
      </c>
      <c r="E101" s="285" t="s">
        <v>1247</v>
      </c>
      <c r="F101" s="285">
        <v>1</v>
      </c>
      <c r="G101" s="285" t="s">
        <v>613</v>
      </c>
      <c r="H101" s="285" t="s">
        <v>394</v>
      </c>
      <c r="I101" s="285" t="s">
        <v>776</v>
      </c>
      <c r="J101">
        <f>Tabel6_2[[#This Row],[Study points]]/COUNTIF(Tabel6_2[Course/OLOD],Tabel6_2[[#This Row],[Course/OLOD]])</f>
        <v>0.78947368421052633</v>
      </c>
      <c r="K101" s="41" t="s">
        <v>856</v>
      </c>
      <c r="L101" s="285" t="s">
        <v>1259</v>
      </c>
      <c r="M101" s="285" t="s">
        <v>540</v>
      </c>
      <c r="N101" s="285" t="str">
        <f>CONCATENATE(Tabel6_2[[#This Row],[Course/OLOD]],Tabel6_2[[#This Row],[Assessment]],Tabel6_2[[#This Row],[Assessment moment]])</f>
        <v>BA - Dance Training 22. Artistic skillsProduct</v>
      </c>
      <c r="O101" s="285">
        <v>45</v>
      </c>
      <c r="P101" s="285">
        <f>Tabel6_2[[#This Row],[% Assessment]]/COUNTIF(Tabel6_2[unique var],Tabel6_2[[#This Row],[unique var]])</f>
        <v>4.5</v>
      </c>
      <c r="Q101" s="285">
        <f>Tabel6_2[[#This Row],[Study points]]*Tabel6_2[[#This Row],[% Assessment per goal]]/100</f>
        <v>0.67500000000000004</v>
      </c>
      <c r="R101" s="285" t="s">
        <v>1215</v>
      </c>
    </row>
    <row r="102" spans="1:18" x14ac:dyDescent="0.2">
      <c r="A102" s="285" t="s">
        <v>1298</v>
      </c>
      <c r="B102" s="285">
        <v>2</v>
      </c>
      <c r="C102" s="285" t="s">
        <v>249</v>
      </c>
      <c r="D102" s="285">
        <v>15</v>
      </c>
      <c r="E102" s="285" t="s">
        <v>1247</v>
      </c>
      <c r="F102" s="285">
        <v>1</v>
      </c>
      <c r="G102" s="285" t="s">
        <v>613</v>
      </c>
      <c r="H102" s="285" t="s">
        <v>395</v>
      </c>
      <c r="I102" s="285" t="s">
        <v>776</v>
      </c>
      <c r="J102">
        <f>Tabel6_2[[#This Row],[Study points]]/COUNTIF(Tabel6_2[Course/OLOD],Tabel6_2[[#This Row],[Course/OLOD]])</f>
        <v>0.78947368421052633</v>
      </c>
      <c r="K102" s="41" t="s">
        <v>855</v>
      </c>
      <c r="L102" s="285" t="s">
        <v>1259</v>
      </c>
      <c r="M102" s="285" t="s">
        <v>540</v>
      </c>
      <c r="N102" s="285" t="str">
        <f>CONCATENATE(Tabel6_2[[#This Row],[Course/OLOD]],Tabel6_2[[#This Row],[Assessment]],Tabel6_2[[#This Row],[Assessment moment]])</f>
        <v>BA - Dance Training 22. Artistic skillsProduct</v>
      </c>
      <c r="O102" s="285">
        <v>45</v>
      </c>
      <c r="P102" s="285">
        <f>Tabel6_2[[#This Row],[% Assessment]]/COUNTIF(Tabel6_2[unique var],Tabel6_2[[#This Row],[unique var]])</f>
        <v>4.5</v>
      </c>
      <c r="Q102" s="285">
        <f>Tabel6_2[[#This Row],[Study points]]*Tabel6_2[[#This Row],[% Assessment per goal]]/100</f>
        <v>0.67500000000000004</v>
      </c>
      <c r="R102" s="285" t="s">
        <v>1215</v>
      </c>
    </row>
    <row r="103" spans="1:18" x14ac:dyDescent="0.2">
      <c r="A103" s="285" t="s">
        <v>1298</v>
      </c>
      <c r="B103" s="285">
        <v>2</v>
      </c>
      <c r="C103" s="285" t="s">
        <v>249</v>
      </c>
      <c r="D103" s="285">
        <v>15</v>
      </c>
      <c r="E103" s="285" t="s">
        <v>1247</v>
      </c>
      <c r="F103" s="285">
        <v>1</v>
      </c>
      <c r="G103" s="285" t="s">
        <v>613</v>
      </c>
      <c r="H103" s="285" t="s">
        <v>396</v>
      </c>
      <c r="I103" s="285" t="s">
        <v>777</v>
      </c>
      <c r="J103">
        <f>Tabel6_2[[#This Row],[Study points]]/COUNTIF(Tabel6_2[Course/OLOD],Tabel6_2[[#This Row],[Course/OLOD]])</f>
        <v>0.78947368421052633</v>
      </c>
      <c r="K103" s="41" t="s">
        <v>853</v>
      </c>
      <c r="L103" s="285" t="s">
        <v>1259</v>
      </c>
      <c r="M103" s="285" t="s">
        <v>540</v>
      </c>
      <c r="N103" s="285" t="str">
        <f>CONCATENATE(Tabel6_2[[#This Row],[Course/OLOD]],Tabel6_2[[#This Row],[Assessment]],Tabel6_2[[#This Row],[Assessment moment]])</f>
        <v>BA - Dance Training 22. Artistic skillsProduct</v>
      </c>
      <c r="O103" s="285">
        <v>45</v>
      </c>
      <c r="P103" s="285">
        <f>Tabel6_2[[#This Row],[% Assessment]]/COUNTIF(Tabel6_2[unique var],Tabel6_2[[#This Row],[unique var]])</f>
        <v>4.5</v>
      </c>
      <c r="Q103" s="285">
        <f>Tabel6_2[[#This Row],[Study points]]*Tabel6_2[[#This Row],[% Assessment per goal]]/100</f>
        <v>0.67500000000000004</v>
      </c>
      <c r="R103" s="285" t="s">
        <v>1215</v>
      </c>
    </row>
    <row r="104" spans="1:18" x14ac:dyDescent="0.2">
      <c r="A104" s="285" t="s">
        <v>1298</v>
      </c>
      <c r="B104" s="285">
        <v>2</v>
      </c>
      <c r="C104" s="285" t="s">
        <v>249</v>
      </c>
      <c r="D104" s="285">
        <v>15</v>
      </c>
      <c r="E104" s="285" t="s">
        <v>1247</v>
      </c>
      <c r="F104" s="285">
        <v>1</v>
      </c>
      <c r="G104" s="285" t="s">
        <v>613</v>
      </c>
      <c r="H104" s="285" t="s">
        <v>397</v>
      </c>
      <c r="I104" s="285" t="s">
        <v>145</v>
      </c>
      <c r="J104">
        <f>Tabel6_2[[#This Row],[Study points]]/COUNTIF(Tabel6_2[Course/OLOD],Tabel6_2[[#This Row],[Course/OLOD]])</f>
        <v>0.78947368421052633</v>
      </c>
      <c r="K104" s="41" t="s">
        <v>854</v>
      </c>
      <c r="L104" s="285" t="s">
        <v>1259</v>
      </c>
      <c r="M104" s="285" t="s">
        <v>540</v>
      </c>
      <c r="N104" s="285" t="str">
        <f>CONCATENATE(Tabel6_2[[#This Row],[Course/OLOD]],Tabel6_2[[#This Row],[Assessment]],Tabel6_2[[#This Row],[Assessment moment]])</f>
        <v>BA - Dance Training 22. Artistic skillsProduct</v>
      </c>
      <c r="O104" s="285">
        <v>45</v>
      </c>
      <c r="P104" s="285">
        <f>Tabel6_2[[#This Row],[% Assessment]]/COUNTIF(Tabel6_2[unique var],Tabel6_2[[#This Row],[unique var]])</f>
        <v>4.5</v>
      </c>
      <c r="Q104" s="285">
        <f>Tabel6_2[[#This Row],[Study points]]*Tabel6_2[[#This Row],[% Assessment per goal]]/100</f>
        <v>0.67500000000000004</v>
      </c>
      <c r="R104" s="285" t="s">
        <v>1215</v>
      </c>
    </row>
    <row r="105" spans="1:18" x14ac:dyDescent="0.2">
      <c r="A105" s="285" t="s">
        <v>1298</v>
      </c>
      <c r="B105" s="285">
        <v>2</v>
      </c>
      <c r="C105" s="285" t="s">
        <v>249</v>
      </c>
      <c r="D105" s="285">
        <v>15</v>
      </c>
      <c r="E105" s="285" t="s">
        <v>1247</v>
      </c>
      <c r="F105" s="285">
        <v>1</v>
      </c>
      <c r="G105" s="285" t="s">
        <v>613</v>
      </c>
      <c r="H105" s="285" t="s">
        <v>398</v>
      </c>
      <c r="I105" s="285" t="s">
        <v>176</v>
      </c>
      <c r="J105">
        <f>Tabel6_2[[#This Row],[Study points]]/COUNTIF(Tabel6_2[Course/OLOD],Tabel6_2[[#This Row],[Course/OLOD]])</f>
        <v>0.78947368421052633</v>
      </c>
      <c r="K105" s="41" t="s">
        <v>117</v>
      </c>
      <c r="L105" s="285" t="s">
        <v>1259</v>
      </c>
      <c r="M105" s="285" t="s">
        <v>540</v>
      </c>
      <c r="N105" s="285" t="str">
        <f>CONCATENATE(Tabel6_2[[#This Row],[Course/OLOD]],Tabel6_2[[#This Row],[Assessment]],Tabel6_2[[#This Row],[Assessment moment]])</f>
        <v>BA - Dance Training 22. Artistic skillsProduct</v>
      </c>
      <c r="O105" s="285">
        <v>45</v>
      </c>
      <c r="P105" s="285">
        <f>Tabel6_2[[#This Row],[% Assessment]]/COUNTIF(Tabel6_2[unique var],Tabel6_2[[#This Row],[unique var]])</f>
        <v>4.5</v>
      </c>
      <c r="Q105" s="285">
        <f>Tabel6_2[[#This Row],[Study points]]*Tabel6_2[[#This Row],[% Assessment per goal]]/100</f>
        <v>0.67500000000000004</v>
      </c>
      <c r="R105" s="285" t="s">
        <v>1215</v>
      </c>
    </row>
    <row r="106" spans="1:18" x14ac:dyDescent="0.2">
      <c r="A106" s="285" t="s">
        <v>1298</v>
      </c>
      <c r="B106" s="285">
        <v>2</v>
      </c>
      <c r="C106" s="285" t="s">
        <v>249</v>
      </c>
      <c r="D106" s="285">
        <v>15</v>
      </c>
      <c r="E106" s="285" t="s">
        <v>1247</v>
      </c>
      <c r="F106" s="285">
        <v>1</v>
      </c>
      <c r="G106" s="285" t="s">
        <v>613</v>
      </c>
      <c r="H106" s="285" t="s">
        <v>399</v>
      </c>
      <c r="I106" s="285" t="s">
        <v>146</v>
      </c>
      <c r="J106">
        <f>Tabel6_2[[#This Row],[Study points]]/COUNTIF(Tabel6_2[Course/OLOD],Tabel6_2[[#This Row],[Course/OLOD]])</f>
        <v>0.78947368421052633</v>
      </c>
      <c r="K106" s="41" t="s">
        <v>844</v>
      </c>
      <c r="L106" s="285" t="s">
        <v>1259</v>
      </c>
      <c r="M106" s="285" t="s">
        <v>540</v>
      </c>
      <c r="N106" s="285" t="str">
        <f>CONCATENATE(Tabel6_2[[#This Row],[Course/OLOD]],Tabel6_2[[#This Row],[Assessment]],Tabel6_2[[#This Row],[Assessment moment]])</f>
        <v>BA - Dance Training 22. Artistic skillsProduct</v>
      </c>
      <c r="O106" s="285">
        <v>45</v>
      </c>
      <c r="P106" s="285">
        <f>Tabel6_2[[#This Row],[% Assessment]]/COUNTIF(Tabel6_2[unique var],Tabel6_2[[#This Row],[unique var]])</f>
        <v>4.5</v>
      </c>
      <c r="Q106" s="285">
        <f>Tabel6_2[[#This Row],[Study points]]*Tabel6_2[[#This Row],[% Assessment per goal]]/100</f>
        <v>0.67500000000000004</v>
      </c>
      <c r="R106" s="285" t="s">
        <v>1215</v>
      </c>
    </row>
    <row r="107" spans="1:18" x14ac:dyDescent="0.2">
      <c r="A107" s="285" t="s">
        <v>1298</v>
      </c>
      <c r="B107" s="285">
        <v>2</v>
      </c>
      <c r="C107" s="285" t="s">
        <v>249</v>
      </c>
      <c r="D107" s="285">
        <v>15</v>
      </c>
      <c r="E107" s="285" t="s">
        <v>1247</v>
      </c>
      <c r="F107" s="285">
        <v>1</v>
      </c>
      <c r="G107" s="285" t="s">
        <v>613</v>
      </c>
      <c r="H107" s="285" t="s">
        <v>400</v>
      </c>
      <c r="I107" s="285" t="s">
        <v>180</v>
      </c>
      <c r="J107">
        <f>Tabel6_2[[#This Row],[Study points]]/COUNTIF(Tabel6_2[Course/OLOD],Tabel6_2[[#This Row],[Course/OLOD]])</f>
        <v>0.78947368421052633</v>
      </c>
      <c r="K107" s="41" t="s">
        <v>845</v>
      </c>
      <c r="L107" s="285" t="s">
        <v>1259</v>
      </c>
      <c r="M107" s="285" t="s">
        <v>540</v>
      </c>
      <c r="N107" s="285" t="str">
        <f>CONCATENATE(Tabel6_2[[#This Row],[Course/OLOD]],Tabel6_2[[#This Row],[Assessment]],Tabel6_2[[#This Row],[Assessment moment]])</f>
        <v>BA - Dance Training 22. Artistic skillsProduct</v>
      </c>
      <c r="O107" s="285">
        <v>45</v>
      </c>
      <c r="P107" s="285">
        <f>Tabel6_2[[#This Row],[% Assessment]]/COUNTIF(Tabel6_2[unique var],Tabel6_2[[#This Row],[unique var]])</f>
        <v>4.5</v>
      </c>
      <c r="Q107" s="285">
        <f>Tabel6_2[[#This Row],[Study points]]*Tabel6_2[[#This Row],[% Assessment per goal]]/100</f>
        <v>0.67500000000000004</v>
      </c>
      <c r="R107" s="285" t="s">
        <v>1215</v>
      </c>
    </row>
    <row r="108" spans="1:18" x14ac:dyDescent="0.2">
      <c r="A108" s="285" t="s">
        <v>1298</v>
      </c>
      <c r="B108" s="285">
        <v>2</v>
      </c>
      <c r="C108" s="285" t="s">
        <v>249</v>
      </c>
      <c r="D108" s="285">
        <v>15</v>
      </c>
      <c r="E108" s="285" t="s">
        <v>1247</v>
      </c>
      <c r="F108" s="285">
        <v>1</v>
      </c>
      <c r="G108" s="285" t="s">
        <v>613</v>
      </c>
      <c r="H108" s="285" t="s">
        <v>401</v>
      </c>
      <c r="I108" s="285" t="s">
        <v>147</v>
      </c>
      <c r="J108">
        <f>Tabel6_2[[#This Row],[Study points]]/COUNTIF(Tabel6_2[Course/OLOD],Tabel6_2[[#This Row],[Course/OLOD]])</f>
        <v>0.78947368421052633</v>
      </c>
      <c r="K108" s="41" t="s">
        <v>231</v>
      </c>
      <c r="L108" s="285" t="s">
        <v>1259</v>
      </c>
      <c r="M108" s="285" t="s">
        <v>540</v>
      </c>
      <c r="N108" s="285" t="str">
        <f>CONCATENATE(Tabel6_2[[#This Row],[Course/OLOD]],Tabel6_2[[#This Row],[Assessment]],Tabel6_2[[#This Row],[Assessment moment]])</f>
        <v>BA - Dance Training 22. Artistic skillsProduct</v>
      </c>
      <c r="O108" s="285">
        <v>45</v>
      </c>
      <c r="P108" s="285">
        <f>Tabel6_2[[#This Row],[% Assessment]]/COUNTIF(Tabel6_2[unique var],Tabel6_2[[#This Row],[unique var]])</f>
        <v>4.5</v>
      </c>
      <c r="Q108" s="285">
        <f>Tabel6_2[[#This Row],[Study points]]*Tabel6_2[[#This Row],[% Assessment per goal]]/100</f>
        <v>0.67500000000000004</v>
      </c>
      <c r="R108" s="285" t="s">
        <v>1215</v>
      </c>
    </row>
    <row r="109" spans="1:18" x14ac:dyDescent="0.2">
      <c r="A109" s="285" t="s">
        <v>1298</v>
      </c>
      <c r="B109" s="285">
        <v>2</v>
      </c>
      <c r="C109" s="285" t="s">
        <v>249</v>
      </c>
      <c r="D109" s="285">
        <v>15</v>
      </c>
      <c r="E109" s="285" t="s">
        <v>1247</v>
      </c>
      <c r="F109" s="285">
        <v>1</v>
      </c>
      <c r="G109" s="285" t="s">
        <v>613</v>
      </c>
      <c r="H109" s="285" t="s">
        <v>402</v>
      </c>
      <c r="I109" s="285" t="s">
        <v>784</v>
      </c>
      <c r="J109">
        <f>Tabel6_2[[#This Row],[Study points]]/COUNTIF(Tabel6_2[Course/OLOD],Tabel6_2[[#This Row],[Course/OLOD]])</f>
        <v>0.78947368421052633</v>
      </c>
      <c r="K109" s="41" t="s">
        <v>784</v>
      </c>
      <c r="L109" s="285" t="s">
        <v>1260</v>
      </c>
      <c r="M109" s="285" t="s">
        <v>1244</v>
      </c>
      <c r="N109" s="285" t="str">
        <f>CONCATENATE(Tabel6_2[[#This Row],[Course/OLOD]],Tabel6_2[[#This Row],[Assessment]],Tabel6_2[[#This Row],[Assessment moment]])</f>
        <v>BA - Dance Training 23. Reflection Permanent</v>
      </c>
      <c r="O109" s="285">
        <v>10</v>
      </c>
      <c r="P109" s="285">
        <f>Tabel6_2[[#This Row],[% Assessment]]/COUNTIF(Tabel6_2[unique var],Tabel6_2[[#This Row],[unique var]])</f>
        <v>10</v>
      </c>
      <c r="Q109" s="285">
        <f>Tabel6_2[[#This Row],[Study points]]*Tabel6_2[[#This Row],[% Assessment per goal]]/100</f>
        <v>1.5</v>
      </c>
      <c r="R109" s="285" t="s">
        <v>1220</v>
      </c>
    </row>
    <row r="110" spans="1:18" x14ac:dyDescent="0.2">
      <c r="A110" s="285" t="s">
        <v>1298</v>
      </c>
      <c r="B110" s="285">
        <v>2</v>
      </c>
      <c r="C110" s="285" t="s">
        <v>249</v>
      </c>
      <c r="D110" s="285">
        <v>15</v>
      </c>
      <c r="E110" s="285" t="s">
        <v>1247</v>
      </c>
      <c r="F110" s="285">
        <v>2</v>
      </c>
      <c r="G110" s="285" t="s">
        <v>615</v>
      </c>
      <c r="H110" s="285" t="s">
        <v>403</v>
      </c>
      <c r="I110" s="285" t="s">
        <v>144</v>
      </c>
      <c r="J110">
        <f>Tabel6_2[[#This Row],[Study points]]/COUNTIF(Tabel6_2[Course/OLOD],Tabel6_2[[#This Row],[Course/OLOD]])</f>
        <v>0.78947368421052633</v>
      </c>
      <c r="K110" s="41" t="s">
        <v>847</v>
      </c>
      <c r="L110" s="285" t="s">
        <v>1259</v>
      </c>
      <c r="M110" s="285" t="s">
        <v>1244</v>
      </c>
      <c r="N110" s="285" t="str">
        <f>CONCATENATE(Tabel6_2[[#This Row],[Course/OLOD]],Tabel6_2[[#This Row],[Assessment]],Tabel6_2[[#This Row],[Assessment moment]])</f>
        <v>BA - Dance Training 22. Artistic skillsPermanent</v>
      </c>
      <c r="O110" s="285">
        <v>45</v>
      </c>
      <c r="P110" s="285">
        <f>Tabel6_2[[#This Row],[% Assessment]]/COUNTIF(Tabel6_2[unique var],Tabel6_2[[#This Row],[unique var]])</f>
        <v>5.625</v>
      </c>
      <c r="Q110" s="285">
        <f>Tabel6_2[[#This Row],[Study points]]*Tabel6_2[[#This Row],[% Assessment per goal]]/100</f>
        <v>0.84375</v>
      </c>
      <c r="R110" s="285" t="s">
        <v>72</v>
      </c>
    </row>
    <row r="111" spans="1:18" x14ac:dyDescent="0.2">
      <c r="A111" s="285" t="s">
        <v>1298</v>
      </c>
      <c r="B111" s="285">
        <v>2</v>
      </c>
      <c r="C111" s="285" t="s">
        <v>249</v>
      </c>
      <c r="D111" s="285">
        <v>15</v>
      </c>
      <c r="E111" s="285" t="s">
        <v>1247</v>
      </c>
      <c r="F111" s="285">
        <v>2</v>
      </c>
      <c r="G111" s="285" t="s">
        <v>615</v>
      </c>
      <c r="H111" s="285" t="s">
        <v>404</v>
      </c>
      <c r="I111" s="285" t="s">
        <v>778</v>
      </c>
      <c r="J111">
        <f>Tabel6_2[[#This Row],[Study points]]/COUNTIF(Tabel6_2[Course/OLOD],Tabel6_2[[#This Row],[Course/OLOD]])</f>
        <v>0.78947368421052633</v>
      </c>
      <c r="K111" s="41" t="s">
        <v>848</v>
      </c>
      <c r="L111" s="285" t="s">
        <v>1259</v>
      </c>
      <c r="M111" s="285" t="s">
        <v>1244</v>
      </c>
      <c r="N111" s="285" t="str">
        <f>CONCATENATE(Tabel6_2[[#This Row],[Course/OLOD]],Tabel6_2[[#This Row],[Assessment]],Tabel6_2[[#This Row],[Assessment moment]])</f>
        <v>BA - Dance Training 22. Artistic skillsPermanent</v>
      </c>
      <c r="O111" s="285">
        <v>45</v>
      </c>
      <c r="P111" s="285">
        <f>Tabel6_2[[#This Row],[% Assessment]]/COUNTIF(Tabel6_2[unique var],Tabel6_2[[#This Row],[unique var]])</f>
        <v>5.625</v>
      </c>
      <c r="Q111" s="285">
        <f>Tabel6_2[[#This Row],[Study points]]*Tabel6_2[[#This Row],[% Assessment per goal]]/100</f>
        <v>0.84375</v>
      </c>
      <c r="R111" s="285" t="s">
        <v>72</v>
      </c>
    </row>
    <row r="112" spans="1:18" x14ac:dyDescent="0.2">
      <c r="A112" s="285" t="s">
        <v>1298</v>
      </c>
      <c r="B112" s="285">
        <v>2</v>
      </c>
      <c r="C112" s="285" t="s">
        <v>249</v>
      </c>
      <c r="D112" s="285">
        <v>15</v>
      </c>
      <c r="E112" s="285" t="s">
        <v>1247</v>
      </c>
      <c r="F112" s="285">
        <v>2</v>
      </c>
      <c r="G112" s="285" t="s">
        <v>615</v>
      </c>
      <c r="H112" s="285" t="s">
        <v>405</v>
      </c>
      <c r="I112" s="285" t="s">
        <v>786</v>
      </c>
      <c r="J112">
        <f>Tabel6_2[[#This Row],[Study points]]/COUNTIF(Tabel6_2[Course/OLOD],Tabel6_2[[#This Row],[Course/OLOD]])</f>
        <v>0.78947368421052633</v>
      </c>
      <c r="K112" s="41" t="s">
        <v>850</v>
      </c>
      <c r="L112" s="285" t="s">
        <v>1259</v>
      </c>
      <c r="M112" s="285" t="s">
        <v>1244</v>
      </c>
      <c r="N112" s="285" t="str">
        <f>CONCATENATE(Tabel6_2[[#This Row],[Course/OLOD]],Tabel6_2[[#This Row],[Assessment]],Tabel6_2[[#This Row],[Assessment moment]])</f>
        <v>BA - Dance Training 22. Artistic skillsPermanent</v>
      </c>
      <c r="O112" s="285">
        <v>45</v>
      </c>
      <c r="P112" s="285">
        <f>Tabel6_2[[#This Row],[% Assessment]]/COUNTIF(Tabel6_2[unique var],Tabel6_2[[#This Row],[unique var]])</f>
        <v>5.625</v>
      </c>
      <c r="Q112" s="285">
        <f>Tabel6_2[[#This Row],[Study points]]*Tabel6_2[[#This Row],[% Assessment per goal]]/100</f>
        <v>0.84375</v>
      </c>
      <c r="R112" s="285" t="s">
        <v>72</v>
      </c>
    </row>
    <row r="113" spans="1:18" x14ac:dyDescent="0.2">
      <c r="A113" s="285" t="s">
        <v>1298</v>
      </c>
      <c r="B113" s="285">
        <v>2</v>
      </c>
      <c r="C113" s="285" t="s">
        <v>249</v>
      </c>
      <c r="D113" s="285">
        <v>15</v>
      </c>
      <c r="E113" s="285" t="s">
        <v>1247</v>
      </c>
      <c r="F113" s="285">
        <v>2</v>
      </c>
      <c r="G113" s="285" t="s">
        <v>615</v>
      </c>
      <c r="H113" s="285" t="s">
        <v>406</v>
      </c>
      <c r="I113" s="285" t="s">
        <v>554</v>
      </c>
      <c r="J113">
        <f>Tabel6_2[[#This Row],[Study points]]/COUNTIF(Tabel6_2[Course/OLOD],Tabel6_2[[#This Row],[Course/OLOD]])</f>
        <v>0.78947368421052633</v>
      </c>
      <c r="K113" s="41" t="s">
        <v>843</v>
      </c>
      <c r="L113" s="285" t="s">
        <v>1259</v>
      </c>
      <c r="M113" s="285" t="s">
        <v>1244</v>
      </c>
      <c r="N113" s="285" t="str">
        <f>CONCATENATE(Tabel6_2[[#This Row],[Course/OLOD]],Tabel6_2[[#This Row],[Assessment]],Tabel6_2[[#This Row],[Assessment moment]])</f>
        <v>BA - Dance Training 22. Artistic skillsPermanent</v>
      </c>
      <c r="O113" s="285">
        <v>45</v>
      </c>
      <c r="P113" s="285">
        <f>Tabel6_2[[#This Row],[% Assessment]]/COUNTIF(Tabel6_2[unique var],Tabel6_2[[#This Row],[unique var]])</f>
        <v>5.625</v>
      </c>
      <c r="Q113" s="285">
        <f>Tabel6_2[[#This Row],[Study points]]*Tabel6_2[[#This Row],[% Assessment per goal]]/100</f>
        <v>0.84375</v>
      </c>
      <c r="R113" s="285" t="s">
        <v>72</v>
      </c>
    </row>
    <row r="114" spans="1:18" x14ac:dyDescent="0.2">
      <c r="A114" s="285" t="s">
        <v>1298</v>
      </c>
      <c r="B114" s="285">
        <v>2</v>
      </c>
      <c r="C114" s="285" t="s">
        <v>249</v>
      </c>
      <c r="D114" s="285">
        <v>15</v>
      </c>
      <c r="E114" s="285" t="s">
        <v>1247</v>
      </c>
      <c r="F114" s="285">
        <v>3</v>
      </c>
      <c r="G114" s="285" t="s">
        <v>617</v>
      </c>
      <c r="H114" s="285" t="s">
        <v>1353</v>
      </c>
      <c r="I114" s="285" t="s">
        <v>551</v>
      </c>
      <c r="J114">
        <f>Tabel6_2[[#This Row],[Study points]]/COUNTIF(Tabel6_2[Course/OLOD],Tabel6_2[[#This Row],[Course/OLOD]])</f>
        <v>0.78947368421052633</v>
      </c>
      <c r="K114" s="41" t="s">
        <v>849</v>
      </c>
      <c r="L114" s="285" t="s">
        <v>1259</v>
      </c>
      <c r="M114" s="285" t="s">
        <v>1244</v>
      </c>
      <c r="N114" s="285" t="str">
        <f>CONCATENATE(Tabel6_2[[#This Row],[Course/OLOD]],Tabel6_2[[#This Row],[Assessment]],Tabel6_2[[#This Row],[Assessment moment]])</f>
        <v>BA - Dance Training 22. Artistic skillsPermanent</v>
      </c>
      <c r="O114" s="285">
        <v>45</v>
      </c>
      <c r="P114" s="285">
        <f>Tabel6_2[[#This Row],[% Assessment]]/COUNTIF(Tabel6_2[unique var],Tabel6_2[[#This Row],[unique var]])</f>
        <v>5.625</v>
      </c>
      <c r="Q114" s="285">
        <f>Tabel6_2[[#This Row],[Study points]]*Tabel6_2[[#This Row],[% Assessment per goal]]/100</f>
        <v>0.84375</v>
      </c>
      <c r="R114" s="285" t="s">
        <v>72</v>
      </c>
    </row>
    <row r="115" spans="1:18" x14ac:dyDescent="0.2">
      <c r="A115" s="285" t="s">
        <v>1298</v>
      </c>
      <c r="B115" s="285">
        <v>2</v>
      </c>
      <c r="C115" s="285" t="s">
        <v>249</v>
      </c>
      <c r="D115" s="285">
        <v>15</v>
      </c>
      <c r="E115" s="285" t="s">
        <v>1247</v>
      </c>
      <c r="F115" s="285">
        <v>3</v>
      </c>
      <c r="G115" s="285" t="s">
        <v>617</v>
      </c>
      <c r="H115" s="285" t="s">
        <v>1354</v>
      </c>
      <c r="I115" s="285" t="s">
        <v>552</v>
      </c>
      <c r="J115">
        <f>Tabel6_2[[#This Row],[Study points]]/COUNTIF(Tabel6_2[Course/OLOD],Tabel6_2[[#This Row],[Course/OLOD]])</f>
        <v>0.78947368421052633</v>
      </c>
      <c r="K115" s="41" t="s">
        <v>851</v>
      </c>
      <c r="L115" s="285" t="s">
        <v>1259</v>
      </c>
      <c r="M115" s="285" t="s">
        <v>1244</v>
      </c>
      <c r="N115" s="285" t="str">
        <f>CONCATENATE(Tabel6_2[[#This Row],[Course/OLOD]],Tabel6_2[[#This Row],[Assessment]],Tabel6_2[[#This Row],[Assessment moment]])</f>
        <v>BA - Dance Training 22. Artistic skillsPermanent</v>
      </c>
      <c r="O115" s="285">
        <v>45</v>
      </c>
      <c r="P115" s="285">
        <f>Tabel6_2[[#This Row],[% Assessment]]/COUNTIF(Tabel6_2[unique var],Tabel6_2[[#This Row],[unique var]])</f>
        <v>5.625</v>
      </c>
      <c r="Q115" s="285">
        <f>Tabel6_2[[#This Row],[Study points]]*Tabel6_2[[#This Row],[% Assessment per goal]]/100</f>
        <v>0.84375</v>
      </c>
      <c r="R115" s="285" t="s">
        <v>72</v>
      </c>
    </row>
    <row r="116" spans="1:18" x14ac:dyDescent="0.2">
      <c r="A116" s="285" t="s">
        <v>1298</v>
      </c>
      <c r="B116" s="285">
        <v>2</v>
      </c>
      <c r="C116" s="285" t="s">
        <v>249</v>
      </c>
      <c r="D116" s="285">
        <v>15</v>
      </c>
      <c r="E116" s="285" t="s">
        <v>1247</v>
      </c>
      <c r="F116" s="285">
        <v>3</v>
      </c>
      <c r="G116" s="285" t="s">
        <v>617</v>
      </c>
      <c r="H116" s="285" t="s">
        <v>1355</v>
      </c>
      <c r="I116" s="285" t="s">
        <v>553</v>
      </c>
      <c r="J116">
        <f>Tabel6_2[[#This Row],[Study points]]/COUNTIF(Tabel6_2[Course/OLOD],Tabel6_2[[#This Row],[Course/OLOD]])</f>
        <v>0.78947368421052633</v>
      </c>
      <c r="K116" s="41" t="s">
        <v>553</v>
      </c>
      <c r="L116" s="285" t="s">
        <v>1259</v>
      </c>
      <c r="M116" s="285" t="s">
        <v>1244</v>
      </c>
      <c r="N116" s="285" t="str">
        <f>CONCATENATE(Tabel6_2[[#This Row],[Course/OLOD]],Tabel6_2[[#This Row],[Assessment]],Tabel6_2[[#This Row],[Assessment moment]])</f>
        <v>BA - Dance Training 22. Artistic skillsPermanent</v>
      </c>
      <c r="O116" s="285">
        <v>45</v>
      </c>
      <c r="P116" s="285">
        <f>Tabel6_2[[#This Row],[% Assessment]]/COUNTIF(Tabel6_2[unique var],Tabel6_2[[#This Row],[unique var]])</f>
        <v>5.625</v>
      </c>
      <c r="Q116" s="285">
        <f>Tabel6_2[[#This Row],[Study points]]*Tabel6_2[[#This Row],[% Assessment per goal]]/100</f>
        <v>0.84375</v>
      </c>
      <c r="R116" s="285" t="s">
        <v>72</v>
      </c>
    </row>
    <row r="117" spans="1:18" x14ac:dyDescent="0.2">
      <c r="A117" s="285" t="s">
        <v>1298</v>
      </c>
      <c r="B117" s="285">
        <v>2</v>
      </c>
      <c r="C117" s="285" t="s">
        <v>249</v>
      </c>
      <c r="D117" s="285">
        <v>15</v>
      </c>
      <c r="E117" s="285" t="s">
        <v>1247</v>
      </c>
      <c r="F117" s="285">
        <v>3</v>
      </c>
      <c r="G117" s="285" t="s">
        <v>617</v>
      </c>
      <c r="H117" s="285" t="s">
        <v>1356</v>
      </c>
      <c r="I117" s="285" t="s">
        <v>553</v>
      </c>
      <c r="J117">
        <f>Tabel6_2[[#This Row],[Study points]]/COUNTIF(Tabel6_2[Course/OLOD],Tabel6_2[[#This Row],[Course/OLOD]])</f>
        <v>0.78947368421052633</v>
      </c>
      <c r="K117" s="41" t="s">
        <v>857</v>
      </c>
      <c r="L117" s="285" t="s">
        <v>1259</v>
      </c>
      <c r="M117" s="285" t="s">
        <v>1244</v>
      </c>
      <c r="N117" s="285" t="str">
        <f>CONCATENATE(Tabel6_2[[#This Row],[Course/OLOD]],Tabel6_2[[#This Row],[Assessment]],Tabel6_2[[#This Row],[Assessment moment]])</f>
        <v>BA - Dance Training 22. Artistic skillsPermanent</v>
      </c>
      <c r="O117" s="285">
        <v>45</v>
      </c>
      <c r="P117" s="285">
        <f>Tabel6_2[[#This Row],[% Assessment]]/COUNTIF(Tabel6_2[unique var],Tabel6_2[[#This Row],[unique var]])</f>
        <v>5.625</v>
      </c>
      <c r="Q117" s="285">
        <f>Tabel6_2[[#This Row],[Study points]]*Tabel6_2[[#This Row],[% Assessment per goal]]/100</f>
        <v>0.84375</v>
      </c>
      <c r="R117" s="285" t="s">
        <v>72</v>
      </c>
    </row>
    <row r="118" spans="1:18" x14ac:dyDescent="0.2">
      <c r="A118" s="285" t="s">
        <v>1298</v>
      </c>
      <c r="B118" s="285">
        <v>2</v>
      </c>
      <c r="C118" s="285" t="s">
        <v>243</v>
      </c>
      <c r="D118" s="285">
        <v>9</v>
      </c>
      <c r="E118" s="285" t="s">
        <v>1247</v>
      </c>
      <c r="F118" s="285">
        <v>1</v>
      </c>
      <c r="G118" s="285" t="s">
        <v>613</v>
      </c>
      <c r="H118" s="285" t="s">
        <v>407</v>
      </c>
      <c r="I118" s="285" t="s">
        <v>566</v>
      </c>
      <c r="J118">
        <f>Tabel6_2[[#This Row],[Study points]]/COUNTIF(Tabel6_2[Course/OLOD],Tabel6_2[[#This Row],[Course/OLOD]])</f>
        <v>0.75</v>
      </c>
      <c r="K118" s="41" t="s">
        <v>892</v>
      </c>
      <c r="L118" s="285" t="s">
        <v>1259</v>
      </c>
      <c r="M118" s="285" t="s">
        <v>1244</v>
      </c>
      <c r="N118" s="285" t="str">
        <f>CONCATENATE(Tabel6_2[[#This Row],[Course/OLOD]],Tabel6_2[[#This Row],[Assessment]],Tabel6_2[[#This Row],[Assessment moment]])</f>
        <v>BA - Complementary training 22. Artistic skillsPermanent</v>
      </c>
      <c r="O118" s="285">
        <v>60</v>
      </c>
      <c r="P118" s="285">
        <f>Tabel6_2[[#This Row],[% Assessment]]/COUNTIF(Tabel6_2[unique var],Tabel6_2[[#This Row],[unique var]])</f>
        <v>10</v>
      </c>
      <c r="Q118" s="285">
        <f>Tabel6_2[[#This Row],[Study points]]*Tabel6_2[[#This Row],[% Assessment per goal]]/100</f>
        <v>0.9</v>
      </c>
      <c r="R118" s="285" t="s">
        <v>72</v>
      </c>
    </row>
    <row r="119" spans="1:18" x14ac:dyDescent="0.2">
      <c r="A119" s="285" t="s">
        <v>1298</v>
      </c>
      <c r="B119" s="285">
        <v>2</v>
      </c>
      <c r="C119" s="285" t="s">
        <v>243</v>
      </c>
      <c r="D119" s="285">
        <v>9</v>
      </c>
      <c r="E119" s="285" t="s">
        <v>1247</v>
      </c>
      <c r="F119" s="285">
        <v>1</v>
      </c>
      <c r="G119" s="285" t="s">
        <v>613</v>
      </c>
      <c r="H119" s="285" t="s">
        <v>408</v>
      </c>
      <c r="I119" s="285" t="s">
        <v>784</v>
      </c>
      <c r="J119">
        <f>Tabel6_2[[#This Row],[Study points]]/COUNTIF(Tabel6_2[Course/OLOD],Tabel6_2[[#This Row],[Course/OLOD]])</f>
        <v>0.75</v>
      </c>
      <c r="K119" s="41" t="s">
        <v>784</v>
      </c>
      <c r="L119" s="285" t="s">
        <v>1260</v>
      </c>
      <c r="M119" s="285" t="s">
        <v>1244</v>
      </c>
      <c r="N119" s="285" t="str">
        <f>CONCATENATE(Tabel6_2[[#This Row],[Course/OLOD]],Tabel6_2[[#This Row],[Assessment]],Tabel6_2[[#This Row],[Assessment moment]])</f>
        <v>BA - Complementary training 23. Reflection Permanent</v>
      </c>
      <c r="O119" s="285">
        <v>20</v>
      </c>
      <c r="P119" s="285">
        <f>Tabel6_2[[#This Row],[% Assessment]]/COUNTIF(Tabel6_2[unique var],Tabel6_2[[#This Row],[unique var]])</f>
        <v>6.666666666666667</v>
      </c>
      <c r="Q119" s="285">
        <f>Tabel6_2[[#This Row],[Study points]]*Tabel6_2[[#This Row],[% Assessment per goal]]/100</f>
        <v>0.6</v>
      </c>
      <c r="R119" s="285" t="s">
        <v>1220</v>
      </c>
    </row>
    <row r="120" spans="1:18" x14ac:dyDescent="0.2">
      <c r="A120" s="285" t="s">
        <v>1298</v>
      </c>
      <c r="B120" s="285">
        <v>2</v>
      </c>
      <c r="C120" s="285" t="s">
        <v>243</v>
      </c>
      <c r="D120" s="285">
        <v>9</v>
      </c>
      <c r="E120" s="285" t="s">
        <v>1247</v>
      </c>
      <c r="F120" s="285">
        <v>2</v>
      </c>
      <c r="G120" s="285" t="s">
        <v>615</v>
      </c>
      <c r="H120" s="285" t="s">
        <v>409</v>
      </c>
      <c r="I120" s="285" t="s">
        <v>560</v>
      </c>
      <c r="J120">
        <f>Tabel6_2[[#This Row],[Study points]]/COUNTIF(Tabel6_2[Course/OLOD],Tabel6_2[[#This Row],[Course/OLOD]])</f>
        <v>0.75</v>
      </c>
      <c r="K120" s="41" t="s">
        <v>868</v>
      </c>
      <c r="L120" s="285" t="s">
        <v>1259</v>
      </c>
      <c r="M120" s="285" t="s">
        <v>1244</v>
      </c>
      <c r="N120" s="285" t="str">
        <f>CONCATENATE(Tabel6_2[[#This Row],[Course/OLOD]],Tabel6_2[[#This Row],[Assessment]],Tabel6_2[[#This Row],[Assessment moment]])</f>
        <v>BA - Complementary training 22. Artistic skillsPermanent</v>
      </c>
      <c r="O120" s="285">
        <v>60</v>
      </c>
      <c r="P120" s="285">
        <f>Tabel6_2[[#This Row],[% Assessment]]/COUNTIF(Tabel6_2[unique var],Tabel6_2[[#This Row],[unique var]])</f>
        <v>10</v>
      </c>
      <c r="Q120" s="285">
        <f>Tabel6_2[[#This Row],[Study points]]*Tabel6_2[[#This Row],[% Assessment per goal]]/100</f>
        <v>0.9</v>
      </c>
      <c r="R120" s="285" t="s">
        <v>72</v>
      </c>
    </row>
    <row r="121" spans="1:18" x14ac:dyDescent="0.2">
      <c r="A121" s="285" t="s">
        <v>1298</v>
      </c>
      <c r="B121" s="285">
        <v>2</v>
      </c>
      <c r="C121" s="285" t="s">
        <v>243</v>
      </c>
      <c r="D121" s="285">
        <v>9</v>
      </c>
      <c r="E121" s="285" t="s">
        <v>1247</v>
      </c>
      <c r="F121" s="285">
        <v>2</v>
      </c>
      <c r="G121" s="285" t="s">
        <v>615</v>
      </c>
      <c r="H121" s="285" t="s">
        <v>410</v>
      </c>
      <c r="I121" s="285" t="s">
        <v>568</v>
      </c>
      <c r="J121">
        <f>Tabel6_2[[#This Row],[Study points]]/COUNTIF(Tabel6_2[Course/OLOD],Tabel6_2[[#This Row],[Course/OLOD]])</f>
        <v>0.75</v>
      </c>
      <c r="K121" s="41" t="s">
        <v>894</v>
      </c>
      <c r="L121" s="285" t="s">
        <v>1259</v>
      </c>
      <c r="M121" s="285" t="s">
        <v>1244</v>
      </c>
      <c r="N121" s="285" t="str">
        <f>CONCATENATE(Tabel6_2[[#This Row],[Course/OLOD]],Tabel6_2[[#This Row],[Assessment]],Tabel6_2[[#This Row],[Assessment moment]])</f>
        <v>BA - Complementary training 22. Artistic skillsPermanent</v>
      </c>
      <c r="O121" s="285">
        <v>60</v>
      </c>
      <c r="P121" s="285">
        <f>Tabel6_2[[#This Row],[% Assessment]]/COUNTIF(Tabel6_2[unique var],Tabel6_2[[#This Row],[unique var]])</f>
        <v>10</v>
      </c>
      <c r="Q121" s="285">
        <f>Tabel6_2[[#This Row],[Study points]]*Tabel6_2[[#This Row],[% Assessment per goal]]/100</f>
        <v>0.9</v>
      </c>
      <c r="R121" s="285" t="s">
        <v>72</v>
      </c>
    </row>
    <row r="122" spans="1:18" x14ac:dyDescent="0.2">
      <c r="A122" s="285" t="s">
        <v>1298</v>
      </c>
      <c r="B122" s="285">
        <v>2</v>
      </c>
      <c r="C122" s="285" t="s">
        <v>243</v>
      </c>
      <c r="D122" s="285">
        <v>9</v>
      </c>
      <c r="E122" s="285" t="s">
        <v>1247</v>
      </c>
      <c r="F122" s="285">
        <v>3</v>
      </c>
      <c r="G122" s="285" t="s">
        <v>617</v>
      </c>
      <c r="H122" s="285" t="s">
        <v>411</v>
      </c>
      <c r="I122" s="285" t="s">
        <v>567</v>
      </c>
      <c r="J122">
        <f>Tabel6_2[[#This Row],[Study points]]/COUNTIF(Tabel6_2[Course/OLOD],Tabel6_2[[#This Row],[Course/OLOD]])</f>
        <v>0.75</v>
      </c>
      <c r="K122" s="41" t="s">
        <v>906</v>
      </c>
      <c r="L122" s="285" t="s">
        <v>1259</v>
      </c>
      <c r="M122" s="285" t="s">
        <v>1244</v>
      </c>
      <c r="N122" s="285" t="str">
        <f>CONCATENATE(Tabel6_2[[#This Row],[Course/OLOD]],Tabel6_2[[#This Row],[Assessment]],Tabel6_2[[#This Row],[Assessment moment]])</f>
        <v>BA - Complementary training 22. Artistic skillsPermanent</v>
      </c>
      <c r="O122" s="285">
        <v>60</v>
      </c>
      <c r="P122" s="285">
        <f>Tabel6_2[[#This Row],[% Assessment]]/COUNTIF(Tabel6_2[unique var],Tabel6_2[[#This Row],[unique var]])</f>
        <v>10</v>
      </c>
      <c r="Q122" s="285">
        <f>Tabel6_2[[#This Row],[Study points]]*Tabel6_2[[#This Row],[% Assessment per goal]]/100</f>
        <v>0.9</v>
      </c>
      <c r="R122" s="285" t="s">
        <v>72</v>
      </c>
    </row>
    <row r="123" spans="1:18" x14ac:dyDescent="0.2">
      <c r="A123" s="285" t="s">
        <v>1298</v>
      </c>
      <c r="B123" s="285">
        <v>2</v>
      </c>
      <c r="C123" s="285" t="s">
        <v>243</v>
      </c>
      <c r="D123" s="285">
        <v>9</v>
      </c>
      <c r="E123" s="285" t="s">
        <v>1247</v>
      </c>
      <c r="F123" s="285">
        <v>3</v>
      </c>
      <c r="G123" s="285" t="s">
        <v>617</v>
      </c>
      <c r="H123" s="285" t="s">
        <v>412</v>
      </c>
      <c r="I123" s="285" t="s">
        <v>893</v>
      </c>
      <c r="J123">
        <f>Tabel6_2[[#This Row],[Study points]]/COUNTIF(Tabel6_2[Course/OLOD],Tabel6_2[[#This Row],[Course/OLOD]])</f>
        <v>0.75</v>
      </c>
      <c r="K123" s="41" t="s">
        <v>871</v>
      </c>
      <c r="L123" s="285" t="s">
        <v>1259</v>
      </c>
      <c r="M123" s="285" t="s">
        <v>1244</v>
      </c>
      <c r="N123" s="285" t="str">
        <f>CONCATENATE(Tabel6_2[[#This Row],[Course/OLOD]],Tabel6_2[[#This Row],[Assessment]],Tabel6_2[[#This Row],[Assessment moment]])</f>
        <v>BA - Complementary training 22. Artistic skillsPermanent</v>
      </c>
      <c r="O123" s="285">
        <v>60</v>
      </c>
      <c r="P123" s="285">
        <f>Tabel6_2[[#This Row],[% Assessment]]/COUNTIF(Tabel6_2[unique var],Tabel6_2[[#This Row],[unique var]])</f>
        <v>10</v>
      </c>
      <c r="Q123" s="285">
        <f>Tabel6_2[[#This Row],[Study points]]*Tabel6_2[[#This Row],[% Assessment per goal]]/100</f>
        <v>0.9</v>
      </c>
      <c r="R123" s="285" t="s">
        <v>72</v>
      </c>
    </row>
    <row r="124" spans="1:18" x14ac:dyDescent="0.2">
      <c r="A124" s="285" t="s">
        <v>1298</v>
      </c>
      <c r="B124" s="285">
        <v>2</v>
      </c>
      <c r="C124" s="285" t="s">
        <v>243</v>
      </c>
      <c r="D124" s="285">
        <v>9</v>
      </c>
      <c r="E124" s="285" t="s">
        <v>1247</v>
      </c>
      <c r="F124" s="285">
        <v>3</v>
      </c>
      <c r="G124" s="285" t="s">
        <v>617</v>
      </c>
      <c r="H124" s="285" t="s">
        <v>413</v>
      </c>
      <c r="I124" s="285" t="s">
        <v>794</v>
      </c>
      <c r="J124">
        <f>Tabel6_2[[#This Row],[Study points]]/COUNTIF(Tabel6_2[Course/OLOD],Tabel6_2[[#This Row],[Course/OLOD]])</f>
        <v>0.75</v>
      </c>
      <c r="K124" s="41" t="s">
        <v>1257</v>
      </c>
      <c r="L124" s="285" t="s">
        <v>1258</v>
      </c>
      <c r="M124" s="285" t="s">
        <v>1244</v>
      </c>
      <c r="N124" s="285" t="str">
        <f>CONCATENATE(Tabel6_2[[#This Row],[Course/OLOD]],Tabel6_2[[#This Row],[Assessment]],Tabel6_2[[#This Row],[Assessment moment]])</f>
        <v>BA - Complementary training 21. KnowledgePermanent</v>
      </c>
      <c r="O124" s="285">
        <v>20</v>
      </c>
      <c r="P124" s="285">
        <f>Tabel6_2[[#This Row],[% Assessment]]/COUNTIF(Tabel6_2[unique var],Tabel6_2[[#This Row],[unique var]])</f>
        <v>6.666666666666667</v>
      </c>
      <c r="Q124" s="285">
        <f>Tabel6_2[[#This Row],[Study points]]*Tabel6_2[[#This Row],[% Assessment per goal]]/100</f>
        <v>0.6</v>
      </c>
      <c r="R124" s="285" t="s">
        <v>72</v>
      </c>
    </row>
    <row r="125" spans="1:18" x14ac:dyDescent="0.2">
      <c r="A125" s="285" t="s">
        <v>1298</v>
      </c>
      <c r="B125" s="285">
        <v>2</v>
      </c>
      <c r="C125" s="285" t="s">
        <v>243</v>
      </c>
      <c r="D125" s="285">
        <v>9</v>
      </c>
      <c r="E125" s="285" t="s">
        <v>1247</v>
      </c>
      <c r="F125" s="285">
        <v>3</v>
      </c>
      <c r="G125" s="285" t="s">
        <v>617</v>
      </c>
      <c r="H125" s="285" t="s">
        <v>414</v>
      </c>
      <c r="I125" s="285" t="s">
        <v>569</v>
      </c>
      <c r="J125">
        <f>Tabel6_2[[#This Row],[Study points]]/COUNTIF(Tabel6_2[Course/OLOD],Tabel6_2[[#This Row],[Course/OLOD]])</f>
        <v>0.75</v>
      </c>
      <c r="K125" s="41" t="s">
        <v>895</v>
      </c>
      <c r="L125" s="285" t="s">
        <v>1260</v>
      </c>
      <c r="M125" s="285" t="s">
        <v>1244</v>
      </c>
      <c r="N125" s="285" t="str">
        <f>CONCATENATE(Tabel6_2[[#This Row],[Course/OLOD]],Tabel6_2[[#This Row],[Assessment]],Tabel6_2[[#This Row],[Assessment moment]])</f>
        <v>BA - Complementary training 23. Reflection Permanent</v>
      </c>
      <c r="O125" s="285">
        <v>20</v>
      </c>
      <c r="P125" s="285">
        <f>Tabel6_2[[#This Row],[% Assessment]]/COUNTIF(Tabel6_2[unique var],Tabel6_2[[#This Row],[unique var]])</f>
        <v>6.666666666666667</v>
      </c>
      <c r="Q125" s="285">
        <f>Tabel6_2[[#This Row],[Study points]]*Tabel6_2[[#This Row],[% Assessment per goal]]/100</f>
        <v>0.6</v>
      </c>
      <c r="R125" s="285" t="s">
        <v>1220</v>
      </c>
    </row>
    <row r="126" spans="1:18" x14ac:dyDescent="0.2">
      <c r="A126" s="285" t="s">
        <v>1298</v>
      </c>
      <c r="B126" s="285">
        <v>2</v>
      </c>
      <c r="C126" s="285" t="s">
        <v>243</v>
      </c>
      <c r="D126" s="285">
        <v>9</v>
      </c>
      <c r="E126" s="285" t="s">
        <v>1247</v>
      </c>
      <c r="F126" s="285">
        <v>3</v>
      </c>
      <c r="G126" s="285" t="s">
        <v>617</v>
      </c>
      <c r="H126" s="285" t="s">
        <v>415</v>
      </c>
      <c r="I126" s="285" t="s">
        <v>571</v>
      </c>
      <c r="J126">
        <f>Tabel6_2[[#This Row],[Study points]]/COUNTIF(Tabel6_2[Course/OLOD],Tabel6_2[[#This Row],[Course/OLOD]])</f>
        <v>0.75</v>
      </c>
      <c r="K126" s="41" t="s">
        <v>571</v>
      </c>
      <c r="L126" s="285" t="s">
        <v>1260</v>
      </c>
      <c r="M126" s="285" t="s">
        <v>1244</v>
      </c>
      <c r="N126" s="285" t="str">
        <f>CONCATENATE(Tabel6_2[[#This Row],[Course/OLOD]],Tabel6_2[[#This Row],[Assessment]],Tabel6_2[[#This Row],[Assessment moment]])</f>
        <v>BA - Complementary training 23. Reflection Permanent</v>
      </c>
      <c r="O126" s="285">
        <v>20</v>
      </c>
      <c r="P126" s="285">
        <f>Tabel6_2[[#This Row],[% Assessment]]/COUNTIF(Tabel6_2[unique var],Tabel6_2[[#This Row],[unique var]])</f>
        <v>6.666666666666667</v>
      </c>
      <c r="Q126" s="285">
        <f>Tabel6_2[[#This Row],[Study points]]*Tabel6_2[[#This Row],[% Assessment per goal]]/100</f>
        <v>0.6</v>
      </c>
      <c r="R126" s="285" t="s">
        <v>1220</v>
      </c>
    </row>
    <row r="127" spans="1:18" x14ac:dyDescent="0.2">
      <c r="A127" s="285" t="s">
        <v>1298</v>
      </c>
      <c r="B127" s="285">
        <v>2</v>
      </c>
      <c r="C127" s="285" t="s">
        <v>243</v>
      </c>
      <c r="D127" s="285">
        <v>9</v>
      </c>
      <c r="E127" s="285" t="s">
        <v>1249</v>
      </c>
      <c r="F127" s="285">
        <v>11</v>
      </c>
      <c r="G127" s="285" t="s">
        <v>633</v>
      </c>
      <c r="H127" s="285" t="s">
        <v>416</v>
      </c>
      <c r="I127" s="285" t="s">
        <v>797</v>
      </c>
      <c r="J127">
        <f>Tabel6_2[[#This Row],[Study points]]/COUNTIF(Tabel6_2[Course/OLOD],Tabel6_2[[#This Row],[Course/OLOD]])</f>
        <v>0.75</v>
      </c>
      <c r="K127" s="41" t="s">
        <v>875</v>
      </c>
      <c r="L127" s="285" t="s">
        <v>1259</v>
      </c>
      <c r="M127" s="285" t="s">
        <v>1244</v>
      </c>
      <c r="N127" s="285" t="str">
        <f>CONCATENATE(Tabel6_2[[#This Row],[Course/OLOD]],Tabel6_2[[#This Row],[Assessment]],Tabel6_2[[#This Row],[Assessment moment]])</f>
        <v>BA - Complementary training 22. Artistic skillsPermanent</v>
      </c>
      <c r="O127" s="285">
        <v>60</v>
      </c>
      <c r="P127" s="285">
        <f>Tabel6_2[[#This Row],[% Assessment]]/COUNTIF(Tabel6_2[unique var],Tabel6_2[[#This Row],[unique var]])</f>
        <v>10</v>
      </c>
      <c r="Q127" s="285">
        <f>Tabel6_2[[#This Row],[Study points]]*Tabel6_2[[#This Row],[% Assessment per goal]]/100</f>
        <v>0.9</v>
      </c>
      <c r="R127" s="285" t="s">
        <v>72</v>
      </c>
    </row>
    <row r="128" spans="1:18" x14ac:dyDescent="0.2">
      <c r="A128" s="285" t="s">
        <v>1298</v>
      </c>
      <c r="B128" s="285">
        <v>2</v>
      </c>
      <c r="C128" s="285" t="s">
        <v>243</v>
      </c>
      <c r="D128" s="285">
        <v>9</v>
      </c>
      <c r="E128" s="285" t="s">
        <v>1249</v>
      </c>
      <c r="F128" s="285">
        <v>12</v>
      </c>
      <c r="G128" s="285" t="s">
        <v>635</v>
      </c>
      <c r="H128" s="285" t="s">
        <v>417</v>
      </c>
      <c r="I128" s="303" t="s">
        <v>1519</v>
      </c>
      <c r="J128">
        <f>Tabel6_2[[#This Row],[Study points]]/COUNTIF(Tabel6_2[Course/OLOD],Tabel6_2[[#This Row],[Course/OLOD]])</f>
        <v>0.75</v>
      </c>
      <c r="K128" s="41" t="s">
        <v>1520</v>
      </c>
      <c r="L128" s="285" t="s">
        <v>1258</v>
      </c>
      <c r="M128" s="285" t="s">
        <v>1244</v>
      </c>
      <c r="N128" s="285" t="str">
        <f>CONCATENATE(Tabel6_2[[#This Row],[Course/OLOD]],Tabel6_2[[#This Row],[Assessment]],Tabel6_2[[#This Row],[Assessment moment]])</f>
        <v>BA - Complementary training 21. KnowledgePermanent</v>
      </c>
      <c r="O128" s="285">
        <v>20</v>
      </c>
      <c r="P128" s="285">
        <f>Tabel6_2[[#This Row],[% Assessment]]/COUNTIF(Tabel6_2[unique var],Tabel6_2[[#This Row],[unique var]])</f>
        <v>6.666666666666667</v>
      </c>
      <c r="Q128" s="285">
        <f>Tabel6_2[[#This Row],[Study points]]*Tabel6_2[[#This Row],[% Assessment per goal]]/100</f>
        <v>0.6</v>
      </c>
      <c r="R128" s="285" t="s">
        <v>72</v>
      </c>
    </row>
    <row r="129" spans="1:18" x14ac:dyDescent="0.2">
      <c r="A129" s="285" t="s">
        <v>1298</v>
      </c>
      <c r="B129" s="285">
        <v>2</v>
      </c>
      <c r="C129" s="285" t="s">
        <v>243</v>
      </c>
      <c r="D129" s="285">
        <v>9</v>
      </c>
      <c r="E129" s="285" t="s">
        <v>1249</v>
      </c>
      <c r="F129" s="285">
        <v>12</v>
      </c>
      <c r="G129" s="285" t="s">
        <v>635</v>
      </c>
      <c r="H129" s="285" t="s">
        <v>418</v>
      </c>
      <c r="I129" s="285" t="s">
        <v>95</v>
      </c>
      <c r="J129">
        <f>Tabel6_2[[#This Row],[Study points]]/COUNTIF(Tabel6_2[Course/OLOD],Tabel6_2[[#This Row],[Course/OLOD]])</f>
        <v>0.75</v>
      </c>
      <c r="K129" s="41" t="s">
        <v>896</v>
      </c>
      <c r="L129" s="285" t="s">
        <v>1258</v>
      </c>
      <c r="M129" s="285" t="s">
        <v>1244</v>
      </c>
      <c r="N129" s="285" t="str">
        <f>CONCATENATE(Tabel6_2[[#This Row],[Course/OLOD]],Tabel6_2[[#This Row],[Assessment]],Tabel6_2[[#This Row],[Assessment moment]])</f>
        <v>BA - Complementary training 21. KnowledgePermanent</v>
      </c>
      <c r="O129" s="285">
        <v>20</v>
      </c>
      <c r="P129" s="285">
        <f>Tabel6_2[[#This Row],[% Assessment]]/COUNTIF(Tabel6_2[unique var],Tabel6_2[[#This Row],[unique var]])</f>
        <v>6.666666666666667</v>
      </c>
      <c r="Q129" s="285">
        <f>Tabel6_2[[#This Row],[Study points]]*Tabel6_2[[#This Row],[% Assessment per goal]]/100</f>
        <v>0.6</v>
      </c>
      <c r="R129" s="285" t="s">
        <v>72</v>
      </c>
    </row>
    <row r="130" spans="1:18" x14ac:dyDescent="0.2">
      <c r="A130" s="285" t="s">
        <v>1298</v>
      </c>
      <c r="B130" s="285">
        <v>2</v>
      </c>
      <c r="C130" s="285" t="s">
        <v>247</v>
      </c>
      <c r="D130" s="285">
        <v>9</v>
      </c>
      <c r="E130" s="285" t="s">
        <v>1247</v>
      </c>
      <c r="F130" s="285">
        <v>1</v>
      </c>
      <c r="G130" s="285" t="s">
        <v>613</v>
      </c>
      <c r="H130" s="285" t="s">
        <v>419</v>
      </c>
      <c r="I130" s="285" t="s">
        <v>922</v>
      </c>
      <c r="J130">
        <f>Tabel6_2[[#This Row],[Study points]]/COUNTIF(Tabel6_2[Course/OLOD],Tabel6_2[[#This Row],[Course/OLOD]])</f>
        <v>0.52941176470588236</v>
      </c>
      <c r="K130" s="41" t="s">
        <v>922</v>
      </c>
      <c r="L130" s="285" t="s">
        <v>1259</v>
      </c>
      <c r="M130" s="285" t="s">
        <v>540</v>
      </c>
      <c r="N130" s="285" t="str">
        <f>CONCATENATE(Tabel6_2[[#This Row],[Course/OLOD]],Tabel6_2[[#This Row],[Assessment]],Tabel6_2[[#This Row],[Assessment moment]])</f>
        <v>BA - Production practice 22. Artistic skillsProduct</v>
      </c>
      <c r="O130" s="285">
        <v>30</v>
      </c>
      <c r="P130" s="285">
        <f>Tabel6_2[[#This Row],[% Assessment]]/COUNTIF(Tabel6_2[unique var],Tabel6_2[[#This Row],[unique var]])</f>
        <v>10</v>
      </c>
      <c r="Q130" s="285">
        <f>Tabel6_2[[#This Row],[Study points]]*Tabel6_2[[#This Row],[% Assessment per goal]]/100</f>
        <v>0.9</v>
      </c>
      <c r="R130" s="285" t="s">
        <v>1215</v>
      </c>
    </row>
    <row r="131" spans="1:18" x14ac:dyDescent="0.2">
      <c r="A131" s="285" t="s">
        <v>1298</v>
      </c>
      <c r="B131" s="285">
        <v>2</v>
      </c>
      <c r="C131" s="285" t="s">
        <v>247</v>
      </c>
      <c r="D131" s="285">
        <v>9</v>
      </c>
      <c r="E131" s="285" t="s">
        <v>1247</v>
      </c>
      <c r="F131" s="285">
        <v>1</v>
      </c>
      <c r="G131" s="285" t="s">
        <v>613</v>
      </c>
      <c r="H131" s="285" t="s">
        <v>420</v>
      </c>
      <c r="I131" s="285" t="s">
        <v>578</v>
      </c>
      <c r="J131">
        <f>Tabel6_2[[#This Row],[Study points]]/COUNTIF(Tabel6_2[Course/OLOD],Tabel6_2[[#This Row],[Course/OLOD]])</f>
        <v>0.52941176470588236</v>
      </c>
      <c r="K131" s="41" t="s">
        <v>926</v>
      </c>
      <c r="L131" s="285" t="s">
        <v>1259</v>
      </c>
      <c r="M131" s="285" t="s">
        <v>540</v>
      </c>
      <c r="N131" s="285" t="str">
        <f>CONCATENATE(Tabel6_2[[#This Row],[Course/OLOD]],Tabel6_2[[#This Row],[Assessment]],Tabel6_2[[#This Row],[Assessment moment]])</f>
        <v>BA - Production practice 22. Artistic skillsProduct</v>
      </c>
      <c r="O131" s="285">
        <v>30</v>
      </c>
      <c r="P131" s="285">
        <f>Tabel6_2[[#This Row],[% Assessment]]/COUNTIF(Tabel6_2[unique var],Tabel6_2[[#This Row],[unique var]])</f>
        <v>10</v>
      </c>
      <c r="Q131" s="285">
        <f>Tabel6_2[[#This Row],[Study points]]*Tabel6_2[[#This Row],[% Assessment per goal]]/100</f>
        <v>0.9</v>
      </c>
      <c r="R131" s="285" t="s">
        <v>1215</v>
      </c>
    </row>
    <row r="132" spans="1:18" x14ac:dyDescent="0.2">
      <c r="A132" s="285" t="s">
        <v>1298</v>
      </c>
      <c r="B132" s="285">
        <v>2</v>
      </c>
      <c r="C132" s="285" t="s">
        <v>247</v>
      </c>
      <c r="D132" s="285">
        <v>9</v>
      </c>
      <c r="E132" s="285" t="s">
        <v>1247</v>
      </c>
      <c r="F132" s="285">
        <v>1</v>
      </c>
      <c r="G132" s="285" t="s">
        <v>613</v>
      </c>
      <c r="H132" s="285" t="s">
        <v>421</v>
      </c>
      <c r="I132" s="285" t="s">
        <v>578</v>
      </c>
      <c r="J132">
        <f>Tabel6_2[[#This Row],[Study points]]/COUNTIF(Tabel6_2[Course/OLOD],Tabel6_2[[#This Row],[Course/OLOD]])</f>
        <v>0.52941176470588236</v>
      </c>
      <c r="K132" s="41" t="s">
        <v>1251</v>
      </c>
      <c r="L132" s="285" t="s">
        <v>1259</v>
      </c>
      <c r="M132" s="285" t="s">
        <v>540</v>
      </c>
      <c r="N132" s="285" t="str">
        <f>CONCATENATE(Tabel6_2[[#This Row],[Course/OLOD]],Tabel6_2[[#This Row],[Assessment]],Tabel6_2[[#This Row],[Assessment moment]])</f>
        <v>BA - Production practice 22. Artistic skillsProduct</v>
      </c>
      <c r="O132" s="285">
        <v>30</v>
      </c>
      <c r="P132" s="285">
        <f>Tabel6_2[[#This Row],[% Assessment]]/COUNTIF(Tabel6_2[unique var],Tabel6_2[[#This Row],[unique var]])</f>
        <v>10</v>
      </c>
      <c r="Q132" s="285">
        <f>Tabel6_2[[#This Row],[Study points]]*Tabel6_2[[#This Row],[% Assessment per goal]]/100</f>
        <v>0.9</v>
      </c>
      <c r="R132" s="285" t="s">
        <v>1215</v>
      </c>
    </row>
    <row r="133" spans="1:18" x14ac:dyDescent="0.2">
      <c r="A133" s="285" t="s">
        <v>1298</v>
      </c>
      <c r="B133" s="285">
        <v>2</v>
      </c>
      <c r="C133" s="285" t="s">
        <v>247</v>
      </c>
      <c r="D133" s="285">
        <v>9</v>
      </c>
      <c r="E133" s="285" t="s">
        <v>1250</v>
      </c>
      <c r="F133" s="285">
        <v>4</v>
      </c>
      <c r="G133" s="285" t="s">
        <v>619</v>
      </c>
      <c r="H133" s="285" t="s">
        <v>422</v>
      </c>
      <c r="I133" s="285" t="s">
        <v>582</v>
      </c>
      <c r="J133">
        <f>Tabel6_2[[#This Row],[Study points]]/COUNTIF(Tabel6_2[Course/OLOD],Tabel6_2[[#This Row],[Course/OLOD]])</f>
        <v>0.52941176470588236</v>
      </c>
      <c r="K133" s="41" t="s">
        <v>582</v>
      </c>
      <c r="L133" s="285" t="s">
        <v>1239</v>
      </c>
      <c r="M133" s="285" t="s">
        <v>1244</v>
      </c>
      <c r="N133" s="285" t="str">
        <f>CONCATENATE(Tabel6_2[[#This Row],[Course/OLOD]],Tabel6_2[[#This Row],[Assessment]],Tabel6_2[[#This Row],[Assessment moment]])</f>
        <v>BA - Production practice 24. Artistic practicePermanent</v>
      </c>
      <c r="O133" s="285">
        <v>30</v>
      </c>
      <c r="P133" s="285">
        <f>Tabel6_2[[#This Row],[% Assessment]]/COUNTIF(Tabel6_2[unique var],Tabel6_2[[#This Row],[unique var]])</f>
        <v>3.75</v>
      </c>
      <c r="Q133" s="285">
        <f>Tabel6_2[[#This Row],[Study points]]*Tabel6_2[[#This Row],[% Assessment per goal]]/100</f>
        <v>0.33750000000000002</v>
      </c>
      <c r="R133" s="285" t="s">
        <v>72</v>
      </c>
    </row>
    <row r="134" spans="1:18" x14ac:dyDescent="0.2">
      <c r="A134" s="285" t="s">
        <v>1298</v>
      </c>
      <c r="B134" s="285">
        <v>2</v>
      </c>
      <c r="C134" s="285" t="s">
        <v>247</v>
      </c>
      <c r="D134" s="285">
        <v>9</v>
      </c>
      <c r="E134" s="285" t="s">
        <v>1250</v>
      </c>
      <c r="F134" s="285">
        <v>4</v>
      </c>
      <c r="G134" s="285" t="s">
        <v>619</v>
      </c>
      <c r="H134" s="285" t="s">
        <v>423</v>
      </c>
      <c r="I134" s="285" t="s">
        <v>192</v>
      </c>
      <c r="J134">
        <f>Tabel6_2[[#This Row],[Study points]]/COUNTIF(Tabel6_2[Course/OLOD],Tabel6_2[[#This Row],[Course/OLOD]])</f>
        <v>0.52941176470588236</v>
      </c>
      <c r="K134" s="41" t="s">
        <v>936</v>
      </c>
      <c r="L134" s="285" t="s">
        <v>1239</v>
      </c>
      <c r="M134" s="285" t="s">
        <v>1244</v>
      </c>
      <c r="N134" s="285" t="str">
        <f>CONCATENATE(Tabel6_2[[#This Row],[Course/OLOD]],Tabel6_2[[#This Row],[Assessment]],Tabel6_2[[#This Row],[Assessment moment]])</f>
        <v>BA - Production practice 24. Artistic practicePermanent</v>
      </c>
      <c r="O134" s="285">
        <v>30</v>
      </c>
      <c r="P134" s="285">
        <f>Tabel6_2[[#This Row],[% Assessment]]/COUNTIF(Tabel6_2[unique var],Tabel6_2[[#This Row],[unique var]])</f>
        <v>3.75</v>
      </c>
      <c r="Q134" s="285">
        <f>Tabel6_2[[#This Row],[Study points]]*Tabel6_2[[#This Row],[% Assessment per goal]]/100</f>
        <v>0.33750000000000002</v>
      </c>
      <c r="R134" s="285" t="s">
        <v>72</v>
      </c>
    </row>
    <row r="135" spans="1:18" x14ac:dyDescent="0.2">
      <c r="A135" s="285" t="s">
        <v>1298</v>
      </c>
      <c r="B135" s="285">
        <v>2</v>
      </c>
      <c r="C135" s="285" t="s">
        <v>247</v>
      </c>
      <c r="D135" s="285">
        <v>9</v>
      </c>
      <c r="E135" s="285" t="s">
        <v>1250</v>
      </c>
      <c r="F135" s="285">
        <v>4</v>
      </c>
      <c r="G135" s="285" t="s">
        <v>619</v>
      </c>
      <c r="H135" s="285" t="s">
        <v>424</v>
      </c>
      <c r="I135" s="285" t="s">
        <v>193</v>
      </c>
      <c r="J135">
        <f>Tabel6_2[[#This Row],[Study points]]/COUNTIF(Tabel6_2[Course/OLOD],Tabel6_2[[#This Row],[Course/OLOD]])</f>
        <v>0.52941176470588236</v>
      </c>
      <c r="K135" s="41" t="s">
        <v>931</v>
      </c>
      <c r="L135" s="285" t="s">
        <v>1239</v>
      </c>
      <c r="M135" s="285" t="s">
        <v>1244</v>
      </c>
      <c r="N135" s="285" t="str">
        <f>CONCATENATE(Tabel6_2[[#This Row],[Course/OLOD]],Tabel6_2[[#This Row],[Assessment]],Tabel6_2[[#This Row],[Assessment moment]])</f>
        <v>BA - Production practice 24. Artistic practicePermanent</v>
      </c>
      <c r="O135" s="285">
        <v>30</v>
      </c>
      <c r="P135" s="285">
        <f>Tabel6_2[[#This Row],[% Assessment]]/COUNTIF(Tabel6_2[unique var],Tabel6_2[[#This Row],[unique var]])</f>
        <v>3.75</v>
      </c>
      <c r="Q135" s="285">
        <f>Tabel6_2[[#This Row],[Study points]]*Tabel6_2[[#This Row],[% Assessment per goal]]/100</f>
        <v>0.33750000000000002</v>
      </c>
      <c r="R135" s="285" t="s">
        <v>72</v>
      </c>
    </row>
    <row r="136" spans="1:18" x14ac:dyDescent="0.2">
      <c r="A136" s="285" t="s">
        <v>1298</v>
      </c>
      <c r="B136" s="285">
        <v>2</v>
      </c>
      <c r="C136" s="285" t="s">
        <v>247</v>
      </c>
      <c r="D136" s="285">
        <v>9</v>
      </c>
      <c r="E136" s="285" t="s">
        <v>1250</v>
      </c>
      <c r="F136" s="285">
        <v>4</v>
      </c>
      <c r="G136" s="285" t="s">
        <v>619</v>
      </c>
      <c r="H136" s="285" t="s">
        <v>425</v>
      </c>
      <c r="I136" s="285" t="s">
        <v>579</v>
      </c>
      <c r="J136">
        <f>Tabel6_2[[#This Row],[Study points]]/COUNTIF(Tabel6_2[Course/OLOD],Tabel6_2[[#This Row],[Course/OLOD]])</f>
        <v>0.52941176470588236</v>
      </c>
      <c r="K136" s="41" t="s">
        <v>924</v>
      </c>
      <c r="L136" s="285" t="s">
        <v>1260</v>
      </c>
      <c r="M136" s="285" t="s">
        <v>1244</v>
      </c>
      <c r="N136" s="285" t="str">
        <f>CONCATENATE(Tabel6_2[[#This Row],[Course/OLOD]],Tabel6_2[[#This Row],[Assessment]],Tabel6_2[[#This Row],[Assessment moment]])</f>
        <v>BA - Production practice 23. Reflection Permanent</v>
      </c>
      <c r="O136" s="285">
        <v>10</v>
      </c>
      <c r="P136" s="285">
        <f>Tabel6_2[[#This Row],[% Assessment]]/COUNTIF(Tabel6_2[unique var],Tabel6_2[[#This Row],[unique var]])</f>
        <v>5</v>
      </c>
      <c r="Q136" s="285">
        <f>Tabel6_2[[#This Row],[Study points]]*Tabel6_2[[#This Row],[% Assessment per goal]]/100</f>
        <v>0.45</v>
      </c>
      <c r="R136" s="285" t="s">
        <v>72</v>
      </c>
    </row>
    <row r="137" spans="1:18" x14ac:dyDescent="0.2">
      <c r="A137" s="285" t="s">
        <v>1298</v>
      </c>
      <c r="B137" s="285">
        <v>2</v>
      </c>
      <c r="C137" s="285" t="s">
        <v>247</v>
      </c>
      <c r="D137" s="285">
        <v>9</v>
      </c>
      <c r="E137" s="285" t="s">
        <v>1250</v>
      </c>
      <c r="F137" s="285">
        <v>4</v>
      </c>
      <c r="G137" s="285" t="s">
        <v>619</v>
      </c>
      <c r="H137" s="285" t="s">
        <v>426</v>
      </c>
      <c r="I137" s="285" t="s">
        <v>580</v>
      </c>
      <c r="J137">
        <f>Tabel6_2[[#This Row],[Study points]]/COUNTIF(Tabel6_2[Course/OLOD],Tabel6_2[[#This Row],[Course/OLOD]])</f>
        <v>0.52941176470588236</v>
      </c>
      <c r="K137" s="41" t="s">
        <v>1140</v>
      </c>
      <c r="L137" s="285" t="s">
        <v>1239</v>
      </c>
      <c r="M137" s="285" t="s">
        <v>1244</v>
      </c>
      <c r="N137" s="285" t="str">
        <f>CONCATENATE(Tabel6_2[[#This Row],[Course/OLOD]],Tabel6_2[[#This Row],[Assessment]],Tabel6_2[[#This Row],[Assessment moment]])</f>
        <v>BA - Production practice 24. Artistic practicePermanent</v>
      </c>
      <c r="O137" s="285">
        <v>30</v>
      </c>
      <c r="P137" s="285">
        <f>Tabel6_2[[#This Row],[% Assessment]]/COUNTIF(Tabel6_2[unique var],Tabel6_2[[#This Row],[unique var]])</f>
        <v>3.75</v>
      </c>
      <c r="Q137" s="285">
        <f>Tabel6_2[[#This Row],[Study points]]*Tabel6_2[[#This Row],[% Assessment per goal]]/100</f>
        <v>0.33750000000000002</v>
      </c>
      <c r="R137" s="285" t="s">
        <v>72</v>
      </c>
    </row>
    <row r="138" spans="1:18" x14ac:dyDescent="0.2">
      <c r="A138" s="285" t="s">
        <v>1298</v>
      </c>
      <c r="B138" s="285">
        <v>2</v>
      </c>
      <c r="C138" s="285" t="s">
        <v>247</v>
      </c>
      <c r="D138" s="285">
        <v>9</v>
      </c>
      <c r="E138" s="285" t="s">
        <v>1250</v>
      </c>
      <c r="F138" s="285">
        <v>4</v>
      </c>
      <c r="G138" s="285" t="s">
        <v>619</v>
      </c>
      <c r="H138" s="285" t="s">
        <v>427</v>
      </c>
      <c r="I138" s="285" t="s">
        <v>580</v>
      </c>
      <c r="J138">
        <f>Tabel6_2[[#This Row],[Study points]]/COUNTIF(Tabel6_2[Course/OLOD],Tabel6_2[[#This Row],[Course/OLOD]])</f>
        <v>0.52941176470588236</v>
      </c>
      <c r="K138" s="41" t="s">
        <v>927</v>
      </c>
      <c r="L138" s="285" t="s">
        <v>1239</v>
      </c>
      <c r="M138" s="285" t="s">
        <v>1244</v>
      </c>
      <c r="N138" s="285" t="str">
        <f>CONCATENATE(Tabel6_2[[#This Row],[Course/OLOD]],Tabel6_2[[#This Row],[Assessment]],Tabel6_2[[#This Row],[Assessment moment]])</f>
        <v>BA - Production practice 24. Artistic practicePermanent</v>
      </c>
      <c r="O138" s="285">
        <v>30</v>
      </c>
      <c r="P138" s="285">
        <f>Tabel6_2[[#This Row],[% Assessment]]/COUNTIF(Tabel6_2[unique var],Tabel6_2[[#This Row],[unique var]])</f>
        <v>3.75</v>
      </c>
      <c r="Q138" s="285">
        <f>Tabel6_2[[#This Row],[Study points]]*Tabel6_2[[#This Row],[% Assessment per goal]]/100</f>
        <v>0.33750000000000002</v>
      </c>
      <c r="R138" s="285" t="s">
        <v>72</v>
      </c>
    </row>
    <row r="139" spans="1:18" x14ac:dyDescent="0.2">
      <c r="A139" s="285" t="s">
        <v>1298</v>
      </c>
      <c r="B139" s="285">
        <v>2</v>
      </c>
      <c r="C139" s="285" t="s">
        <v>247</v>
      </c>
      <c r="D139" s="285">
        <v>9</v>
      </c>
      <c r="E139" s="285" t="s">
        <v>1250</v>
      </c>
      <c r="F139" s="285">
        <v>4</v>
      </c>
      <c r="G139" s="285" t="s">
        <v>619</v>
      </c>
      <c r="H139" s="285" t="s">
        <v>428</v>
      </c>
      <c r="I139" s="285" t="s">
        <v>580</v>
      </c>
      <c r="J139">
        <f>Tabel6_2[[#This Row],[Study points]]/COUNTIF(Tabel6_2[Course/OLOD],Tabel6_2[[#This Row],[Course/OLOD]])</f>
        <v>0.52941176470588236</v>
      </c>
      <c r="K139" s="41" t="s">
        <v>929</v>
      </c>
      <c r="L139" s="285" t="s">
        <v>1239</v>
      </c>
      <c r="M139" s="285" t="s">
        <v>1244</v>
      </c>
      <c r="N139" s="285" t="str">
        <f>CONCATENATE(Tabel6_2[[#This Row],[Course/OLOD]],Tabel6_2[[#This Row],[Assessment]],Tabel6_2[[#This Row],[Assessment moment]])</f>
        <v>BA - Production practice 24. Artistic practicePermanent</v>
      </c>
      <c r="O139" s="285">
        <v>30</v>
      </c>
      <c r="P139" s="285">
        <f>Tabel6_2[[#This Row],[% Assessment]]/COUNTIF(Tabel6_2[unique var],Tabel6_2[[#This Row],[unique var]])</f>
        <v>3.75</v>
      </c>
      <c r="Q139" s="285">
        <f>Tabel6_2[[#This Row],[Study points]]*Tabel6_2[[#This Row],[% Assessment per goal]]/100</f>
        <v>0.33750000000000002</v>
      </c>
      <c r="R139" s="285" t="s">
        <v>72</v>
      </c>
    </row>
    <row r="140" spans="1:18" x14ac:dyDescent="0.2">
      <c r="A140" s="285" t="s">
        <v>1298</v>
      </c>
      <c r="B140" s="285">
        <v>2</v>
      </c>
      <c r="C140" s="285" t="s">
        <v>247</v>
      </c>
      <c r="D140" s="285">
        <v>9</v>
      </c>
      <c r="E140" s="285" t="s">
        <v>1250</v>
      </c>
      <c r="F140" s="285">
        <v>4</v>
      </c>
      <c r="G140" s="285" t="s">
        <v>619</v>
      </c>
      <c r="H140" s="285" t="s">
        <v>429</v>
      </c>
      <c r="I140" s="285" t="s">
        <v>195</v>
      </c>
      <c r="J140">
        <f>Tabel6_2[[#This Row],[Study points]]/COUNTIF(Tabel6_2[Course/OLOD],Tabel6_2[[#This Row],[Course/OLOD]])</f>
        <v>0.52941176470588236</v>
      </c>
      <c r="K140" s="41" t="s">
        <v>932</v>
      </c>
      <c r="L140" s="285" t="s">
        <v>1239</v>
      </c>
      <c r="M140" s="285" t="s">
        <v>1244</v>
      </c>
      <c r="N140" s="285" t="str">
        <f>CONCATENATE(Tabel6_2[[#This Row],[Course/OLOD]],Tabel6_2[[#This Row],[Assessment]],Tabel6_2[[#This Row],[Assessment moment]])</f>
        <v>BA - Production practice 24. Artistic practicePermanent</v>
      </c>
      <c r="O140" s="285">
        <v>30</v>
      </c>
      <c r="P140" s="285">
        <f>Tabel6_2[[#This Row],[% Assessment]]/COUNTIF(Tabel6_2[unique var],Tabel6_2[[#This Row],[unique var]])</f>
        <v>3.75</v>
      </c>
      <c r="Q140" s="285">
        <f>Tabel6_2[[#This Row],[Study points]]*Tabel6_2[[#This Row],[% Assessment per goal]]/100</f>
        <v>0.33750000000000002</v>
      </c>
      <c r="R140" s="285" t="s">
        <v>72</v>
      </c>
    </row>
    <row r="141" spans="1:18" x14ac:dyDescent="0.2">
      <c r="A141" s="285" t="s">
        <v>1298</v>
      </c>
      <c r="B141" s="285">
        <v>2</v>
      </c>
      <c r="C141" s="285" t="s">
        <v>247</v>
      </c>
      <c r="D141" s="285">
        <v>9</v>
      </c>
      <c r="E141" s="285" t="s">
        <v>1250</v>
      </c>
      <c r="F141" s="285">
        <v>4</v>
      </c>
      <c r="G141" s="285" t="s">
        <v>619</v>
      </c>
      <c r="H141" s="285" t="s">
        <v>430</v>
      </c>
      <c r="I141" s="285" t="s">
        <v>784</v>
      </c>
      <c r="J141">
        <f>Tabel6_2[[#This Row],[Study points]]/COUNTIF(Tabel6_2[Course/OLOD],Tabel6_2[[#This Row],[Course/OLOD]])</f>
        <v>0.52941176470588236</v>
      </c>
      <c r="K141" s="41" t="s">
        <v>930</v>
      </c>
      <c r="L141" s="285" t="s">
        <v>1260</v>
      </c>
      <c r="M141" s="285" t="s">
        <v>1244</v>
      </c>
      <c r="N141" s="285" t="str">
        <f>CONCATENATE(Tabel6_2[[#This Row],[Course/OLOD]],Tabel6_2[[#This Row],[Assessment]],Tabel6_2[[#This Row],[Assessment moment]])</f>
        <v>BA - Production practice 23. Reflection Permanent</v>
      </c>
      <c r="O141" s="285">
        <v>10</v>
      </c>
      <c r="P141" s="285">
        <f>Tabel6_2[[#This Row],[% Assessment]]/COUNTIF(Tabel6_2[unique var],Tabel6_2[[#This Row],[unique var]])</f>
        <v>5</v>
      </c>
      <c r="Q141" s="285">
        <f>Tabel6_2[[#This Row],[Study points]]*Tabel6_2[[#This Row],[% Assessment per goal]]/100</f>
        <v>0.45</v>
      </c>
      <c r="R141" s="285" t="s">
        <v>72</v>
      </c>
    </row>
    <row r="142" spans="1:18" x14ac:dyDescent="0.2">
      <c r="A142" s="285" t="s">
        <v>1298</v>
      </c>
      <c r="B142" s="285">
        <v>2</v>
      </c>
      <c r="C142" s="285" t="s">
        <v>247</v>
      </c>
      <c r="D142" s="285">
        <v>9</v>
      </c>
      <c r="E142" s="285" t="s">
        <v>1250</v>
      </c>
      <c r="F142" s="285">
        <v>6</v>
      </c>
      <c r="G142" s="285" t="s">
        <v>623</v>
      </c>
      <c r="H142" s="285" t="s">
        <v>431</v>
      </c>
      <c r="I142" s="285" t="s">
        <v>581</v>
      </c>
      <c r="J142">
        <f>Tabel6_2[[#This Row],[Study points]]/COUNTIF(Tabel6_2[Course/OLOD],Tabel6_2[[#This Row],[Course/OLOD]])</f>
        <v>0.52941176470588236</v>
      </c>
      <c r="K142" s="41" t="s">
        <v>581</v>
      </c>
      <c r="L142" s="285" t="s">
        <v>1239</v>
      </c>
      <c r="M142" s="285" t="s">
        <v>1244</v>
      </c>
      <c r="N142" s="285" t="str">
        <f>CONCATENATE(Tabel6_2[[#This Row],[Course/OLOD]],Tabel6_2[[#This Row],[Assessment]],Tabel6_2[[#This Row],[Assessment moment]])</f>
        <v>BA - Production practice 24. Artistic practicePermanent</v>
      </c>
      <c r="O142" s="285">
        <v>30</v>
      </c>
      <c r="P142" s="285">
        <f>Tabel6_2[[#This Row],[% Assessment]]/COUNTIF(Tabel6_2[unique var],Tabel6_2[[#This Row],[unique var]])</f>
        <v>3.75</v>
      </c>
      <c r="Q142" s="285">
        <f>Tabel6_2[[#This Row],[Study points]]*Tabel6_2[[#This Row],[% Assessment per goal]]/100</f>
        <v>0.33750000000000002</v>
      </c>
      <c r="R142" s="285" t="s">
        <v>72</v>
      </c>
    </row>
    <row r="143" spans="1:18" x14ac:dyDescent="0.2">
      <c r="A143" s="285" t="s">
        <v>1298</v>
      </c>
      <c r="B143" s="285">
        <v>2</v>
      </c>
      <c r="C143" s="285" t="s">
        <v>247</v>
      </c>
      <c r="D143" s="285">
        <v>9</v>
      </c>
      <c r="E143" s="285" t="s">
        <v>1249</v>
      </c>
      <c r="F143" s="285">
        <v>11</v>
      </c>
      <c r="G143" s="285" t="s">
        <v>633</v>
      </c>
      <c r="H143" s="285" t="s">
        <v>432</v>
      </c>
      <c r="I143" s="285" t="s">
        <v>918</v>
      </c>
      <c r="J143">
        <f>Tabel6_2[[#This Row],[Study points]]/COUNTIF(Tabel6_2[Course/OLOD],Tabel6_2[[#This Row],[Course/OLOD]])</f>
        <v>0.52941176470588236</v>
      </c>
      <c r="K143" s="41" t="s">
        <v>917</v>
      </c>
      <c r="L143" s="285" t="s">
        <v>1261</v>
      </c>
      <c r="M143" s="285" t="s">
        <v>1244</v>
      </c>
      <c r="N143" s="285" t="str">
        <f>CONCATENATE(Tabel6_2[[#This Row],[Course/OLOD]],Tabel6_2[[#This Row],[Assessment]],Tabel6_2[[#This Row],[Assessment moment]])</f>
        <v>BA - Production practice 25. Project Permanent</v>
      </c>
      <c r="O143" s="285">
        <v>30</v>
      </c>
      <c r="P143" s="285">
        <f>Tabel6_2[[#This Row],[% Assessment]]/COUNTIF(Tabel6_2[unique var],Tabel6_2[[#This Row],[unique var]])</f>
        <v>7.5</v>
      </c>
      <c r="Q143" s="285">
        <f>Tabel6_2[[#This Row],[Study points]]*Tabel6_2[[#This Row],[% Assessment per goal]]/100</f>
        <v>0.67500000000000004</v>
      </c>
      <c r="R143" s="285" t="s">
        <v>72</v>
      </c>
    </row>
    <row r="144" spans="1:18" x14ac:dyDescent="0.2">
      <c r="A144" s="285" t="s">
        <v>1298</v>
      </c>
      <c r="B144" s="285">
        <v>2</v>
      </c>
      <c r="C144" s="285" t="s">
        <v>247</v>
      </c>
      <c r="D144" s="285">
        <v>9</v>
      </c>
      <c r="E144" s="285" t="s">
        <v>1249</v>
      </c>
      <c r="F144" s="285">
        <v>11</v>
      </c>
      <c r="G144" s="285" t="s">
        <v>633</v>
      </c>
      <c r="H144" s="285" t="s">
        <v>1357</v>
      </c>
      <c r="I144" s="285" t="s">
        <v>804</v>
      </c>
      <c r="J144">
        <f>Tabel6_2[[#This Row],[Study points]]/COUNTIF(Tabel6_2[Course/OLOD],Tabel6_2[[#This Row],[Course/OLOD]])</f>
        <v>0.52941176470588236</v>
      </c>
      <c r="K144" s="41" t="s">
        <v>933</v>
      </c>
      <c r="L144" s="285" t="s">
        <v>1261</v>
      </c>
      <c r="M144" s="285" t="s">
        <v>1244</v>
      </c>
      <c r="N144" s="285" t="str">
        <f>CONCATENATE(Tabel6_2[[#This Row],[Course/OLOD]],Tabel6_2[[#This Row],[Assessment]],Tabel6_2[[#This Row],[Assessment moment]])</f>
        <v>BA - Production practice 25. Project Permanent</v>
      </c>
      <c r="O144" s="285">
        <v>30</v>
      </c>
      <c r="P144" s="285">
        <f>Tabel6_2[[#This Row],[% Assessment]]/COUNTIF(Tabel6_2[unique var],Tabel6_2[[#This Row],[unique var]])</f>
        <v>7.5</v>
      </c>
      <c r="Q144" s="285">
        <f>Tabel6_2[[#This Row],[Study points]]*Tabel6_2[[#This Row],[% Assessment per goal]]/100</f>
        <v>0.67500000000000004</v>
      </c>
      <c r="R144" s="285" t="s">
        <v>72</v>
      </c>
    </row>
    <row r="145" spans="1:18" x14ac:dyDescent="0.2">
      <c r="A145" s="285" t="s">
        <v>1298</v>
      </c>
      <c r="B145" s="285">
        <v>2</v>
      </c>
      <c r="C145" s="285" t="s">
        <v>247</v>
      </c>
      <c r="D145" s="285">
        <v>9</v>
      </c>
      <c r="E145" s="285" t="s">
        <v>1249</v>
      </c>
      <c r="F145" s="285">
        <v>11</v>
      </c>
      <c r="G145" s="285" t="s">
        <v>633</v>
      </c>
      <c r="H145" s="285" t="s">
        <v>1358</v>
      </c>
      <c r="I145" s="285" t="s">
        <v>196</v>
      </c>
      <c r="J145">
        <f>Tabel6_2[[#This Row],[Study points]]/COUNTIF(Tabel6_2[Course/OLOD],Tabel6_2[[#This Row],[Course/OLOD]])</f>
        <v>0.52941176470588236</v>
      </c>
      <c r="K145" s="41" t="s">
        <v>947</v>
      </c>
      <c r="L145" s="285" t="s">
        <v>1261</v>
      </c>
      <c r="M145" s="285" t="s">
        <v>1244</v>
      </c>
      <c r="N145" s="285" t="str">
        <f>CONCATENATE(Tabel6_2[[#This Row],[Course/OLOD]],Tabel6_2[[#This Row],[Assessment]],Tabel6_2[[#This Row],[Assessment moment]])</f>
        <v>BA - Production practice 25. Project Permanent</v>
      </c>
      <c r="O145" s="285">
        <v>30</v>
      </c>
      <c r="P145" s="285">
        <f>Tabel6_2[[#This Row],[% Assessment]]/COUNTIF(Tabel6_2[unique var],Tabel6_2[[#This Row],[unique var]])</f>
        <v>7.5</v>
      </c>
      <c r="Q145" s="285">
        <f>Tabel6_2[[#This Row],[Study points]]*Tabel6_2[[#This Row],[% Assessment per goal]]/100</f>
        <v>0.67500000000000004</v>
      </c>
      <c r="R145" s="285" t="s">
        <v>72</v>
      </c>
    </row>
    <row r="146" spans="1:18" x14ac:dyDescent="0.2">
      <c r="A146" s="285" t="s">
        <v>1298</v>
      </c>
      <c r="B146" s="285">
        <v>2</v>
      </c>
      <c r="C146" s="285" t="s">
        <v>247</v>
      </c>
      <c r="D146" s="285">
        <v>9</v>
      </c>
      <c r="E146" s="285" t="s">
        <v>1249</v>
      </c>
      <c r="F146" s="285">
        <v>12</v>
      </c>
      <c r="G146" s="285" t="s">
        <v>635</v>
      </c>
      <c r="H146" s="285" t="s">
        <v>1359</v>
      </c>
      <c r="I146" s="285" t="s">
        <v>194</v>
      </c>
      <c r="J146">
        <f>Tabel6_2[[#This Row],[Study points]]/COUNTIF(Tabel6_2[Course/OLOD],Tabel6_2[[#This Row],[Course/OLOD]])</f>
        <v>0.52941176470588236</v>
      </c>
      <c r="K146" s="41" t="s">
        <v>934</v>
      </c>
      <c r="L146" s="285" t="s">
        <v>1261</v>
      </c>
      <c r="M146" s="285" t="s">
        <v>1244</v>
      </c>
      <c r="N146" s="285" t="str">
        <f>CONCATENATE(Tabel6_2[[#This Row],[Course/OLOD]],Tabel6_2[[#This Row],[Assessment]],Tabel6_2[[#This Row],[Assessment moment]])</f>
        <v>BA - Production practice 25. Project Permanent</v>
      </c>
      <c r="O146" s="285">
        <v>30</v>
      </c>
      <c r="P146" s="285">
        <f>Tabel6_2[[#This Row],[% Assessment]]/COUNTIF(Tabel6_2[unique var],Tabel6_2[[#This Row],[unique var]])</f>
        <v>7.5</v>
      </c>
      <c r="Q146" s="285">
        <f>Tabel6_2[[#This Row],[Study points]]*Tabel6_2[[#This Row],[% Assessment per goal]]/100</f>
        <v>0.67500000000000004</v>
      </c>
      <c r="R146" s="285" t="s">
        <v>72</v>
      </c>
    </row>
    <row r="147" spans="1:18" x14ac:dyDescent="0.2">
      <c r="A147" s="285" t="s">
        <v>1298</v>
      </c>
      <c r="B147" s="285">
        <v>2</v>
      </c>
      <c r="C147" s="285" t="s">
        <v>45</v>
      </c>
      <c r="D147" s="285">
        <v>6</v>
      </c>
      <c r="E147" s="285" t="s">
        <v>1250</v>
      </c>
      <c r="F147" s="285">
        <v>5</v>
      </c>
      <c r="G147" s="285" t="s">
        <v>621</v>
      </c>
      <c r="H147" s="285" t="s">
        <v>433</v>
      </c>
      <c r="I147" s="285" t="s">
        <v>975</v>
      </c>
      <c r="J147">
        <f>Tabel6_2[[#This Row],[Study points]]/COUNTIF(Tabel6_2[Course/OLOD],Tabel6_2[[#This Row],[Course/OLOD]])</f>
        <v>0.33333333333333331</v>
      </c>
      <c r="K147" s="41" t="s">
        <v>959</v>
      </c>
      <c r="L147" s="285" t="s">
        <v>1239</v>
      </c>
      <c r="M147" s="285" t="s">
        <v>540</v>
      </c>
      <c r="N147" s="285" t="str">
        <f>CONCATENATE(Tabel6_2[[#This Row],[Course/OLOD]],Tabel6_2[[#This Row],[Assessment]],Tabel6_2[[#This Row],[Assessment moment]])</f>
        <v>BA - Composition/choreography 24. Artistic practiceProduct</v>
      </c>
      <c r="O147" s="285">
        <v>40</v>
      </c>
      <c r="P147" s="285">
        <f>Tabel6_2[[#This Row],[% Assessment]]/COUNTIF(Tabel6_2[unique var],Tabel6_2[[#This Row],[unique var]])</f>
        <v>8</v>
      </c>
      <c r="Q147" s="285">
        <f>Tabel6_2[[#This Row],[Study points]]*Tabel6_2[[#This Row],[% Assessment per goal]]/100</f>
        <v>0.48</v>
      </c>
      <c r="R147" s="285" t="s">
        <v>1215</v>
      </c>
    </row>
    <row r="148" spans="1:18" x14ac:dyDescent="0.2">
      <c r="A148" s="285" t="s">
        <v>1298</v>
      </c>
      <c r="B148" s="285">
        <v>2</v>
      </c>
      <c r="C148" s="285" t="s">
        <v>45</v>
      </c>
      <c r="D148" s="285">
        <v>6</v>
      </c>
      <c r="E148" s="285" t="s">
        <v>1250</v>
      </c>
      <c r="F148" s="285">
        <v>5</v>
      </c>
      <c r="G148" s="285" t="s">
        <v>621</v>
      </c>
      <c r="H148" s="285" t="s">
        <v>434</v>
      </c>
      <c r="I148" s="285" t="s">
        <v>975</v>
      </c>
      <c r="J148">
        <f>Tabel6_2[[#This Row],[Study points]]/COUNTIF(Tabel6_2[Course/OLOD],Tabel6_2[[#This Row],[Course/OLOD]])</f>
        <v>0.33333333333333331</v>
      </c>
      <c r="K148" s="41" t="s">
        <v>976</v>
      </c>
      <c r="L148" s="285" t="s">
        <v>1239</v>
      </c>
      <c r="M148" s="285" t="s">
        <v>540</v>
      </c>
      <c r="N148" s="285" t="str">
        <f>CONCATENATE(Tabel6_2[[#This Row],[Course/OLOD]],Tabel6_2[[#This Row],[Assessment]],Tabel6_2[[#This Row],[Assessment moment]])</f>
        <v>BA - Composition/choreography 24. Artistic practiceProduct</v>
      </c>
      <c r="O148" s="285">
        <v>40</v>
      </c>
      <c r="P148" s="285">
        <f>Tabel6_2[[#This Row],[% Assessment]]/COUNTIF(Tabel6_2[unique var],Tabel6_2[[#This Row],[unique var]])</f>
        <v>8</v>
      </c>
      <c r="Q148" s="285">
        <f>Tabel6_2[[#This Row],[Study points]]*Tabel6_2[[#This Row],[% Assessment per goal]]/100</f>
        <v>0.48</v>
      </c>
      <c r="R148" s="285" t="s">
        <v>1215</v>
      </c>
    </row>
    <row r="149" spans="1:18" x14ac:dyDescent="0.2">
      <c r="A149" s="285" t="s">
        <v>1298</v>
      </c>
      <c r="B149" s="285">
        <v>2</v>
      </c>
      <c r="C149" s="285" t="s">
        <v>45</v>
      </c>
      <c r="D149" s="285">
        <v>6</v>
      </c>
      <c r="E149" s="285" t="s">
        <v>1250</v>
      </c>
      <c r="F149" s="285">
        <v>5</v>
      </c>
      <c r="G149" s="285" t="s">
        <v>621</v>
      </c>
      <c r="H149" s="285" t="s">
        <v>435</v>
      </c>
      <c r="I149" s="285" t="s">
        <v>975</v>
      </c>
      <c r="J149">
        <f>Tabel6_2[[#This Row],[Study points]]/COUNTIF(Tabel6_2[Course/OLOD],Tabel6_2[[#This Row],[Course/OLOD]])</f>
        <v>0.33333333333333331</v>
      </c>
      <c r="K149" s="41" t="s">
        <v>961</v>
      </c>
      <c r="L149" s="285" t="s">
        <v>1239</v>
      </c>
      <c r="M149" s="285" t="s">
        <v>540</v>
      </c>
      <c r="N149" s="285" t="str">
        <f>CONCATENATE(Tabel6_2[[#This Row],[Course/OLOD]],Tabel6_2[[#This Row],[Assessment]],Tabel6_2[[#This Row],[Assessment moment]])</f>
        <v>BA - Composition/choreography 24. Artistic practiceProduct</v>
      </c>
      <c r="O149" s="285">
        <v>40</v>
      </c>
      <c r="P149" s="285">
        <f>Tabel6_2[[#This Row],[% Assessment]]/COUNTIF(Tabel6_2[unique var],Tabel6_2[[#This Row],[unique var]])</f>
        <v>8</v>
      </c>
      <c r="Q149" s="285">
        <f>Tabel6_2[[#This Row],[Study points]]*Tabel6_2[[#This Row],[% Assessment per goal]]/100</f>
        <v>0.48</v>
      </c>
      <c r="R149" s="285" t="s">
        <v>1215</v>
      </c>
    </row>
    <row r="150" spans="1:18" x14ac:dyDescent="0.2">
      <c r="A150" s="285" t="s">
        <v>1298</v>
      </c>
      <c r="B150" s="285">
        <v>2</v>
      </c>
      <c r="C150" s="285" t="s">
        <v>45</v>
      </c>
      <c r="D150" s="285">
        <v>6</v>
      </c>
      <c r="E150" s="285" t="s">
        <v>1250</v>
      </c>
      <c r="F150" s="285">
        <v>5</v>
      </c>
      <c r="G150" s="285" t="s">
        <v>621</v>
      </c>
      <c r="H150" s="285" t="s">
        <v>436</v>
      </c>
      <c r="I150" s="285" t="s">
        <v>975</v>
      </c>
      <c r="J150">
        <f>Tabel6_2[[#This Row],[Study points]]/COUNTIF(Tabel6_2[Course/OLOD],Tabel6_2[[#This Row],[Course/OLOD]])</f>
        <v>0.33333333333333331</v>
      </c>
      <c r="K150" s="41" t="s">
        <v>960</v>
      </c>
      <c r="L150" s="285" t="s">
        <v>1239</v>
      </c>
      <c r="M150" s="285" t="s">
        <v>540</v>
      </c>
      <c r="N150" s="285" t="str">
        <f>CONCATENATE(Tabel6_2[[#This Row],[Course/OLOD]],Tabel6_2[[#This Row],[Assessment]],Tabel6_2[[#This Row],[Assessment moment]])</f>
        <v>BA - Composition/choreography 24. Artistic practiceProduct</v>
      </c>
      <c r="O150" s="285">
        <v>40</v>
      </c>
      <c r="P150" s="285">
        <f>Tabel6_2[[#This Row],[% Assessment]]/COUNTIF(Tabel6_2[unique var],Tabel6_2[[#This Row],[unique var]])</f>
        <v>8</v>
      </c>
      <c r="Q150" s="285">
        <f>Tabel6_2[[#This Row],[Study points]]*Tabel6_2[[#This Row],[% Assessment per goal]]/100</f>
        <v>0.48</v>
      </c>
      <c r="R150" s="285" t="s">
        <v>1215</v>
      </c>
    </row>
    <row r="151" spans="1:18" x14ac:dyDescent="0.2">
      <c r="A151" s="285" t="s">
        <v>1298</v>
      </c>
      <c r="B151" s="285">
        <v>2</v>
      </c>
      <c r="C151" s="285" t="s">
        <v>45</v>
      </c>
      <c r="D151" s="285">
        <v>6</v>
      </c>
      <c r="E151" s="285" t="s">
        <v>1250</v>
      </c>
      <c r="F151" s="285">
        <v>5</v>
      </c>
      <c r="G151" s="285" t="s">
        <v>621</v>
      </c>
      <c r="H151" s="285" t="s">
        <v>437</v>
      </c>
      <c r="I151" s="285" t="s">
        <v>975</v>
      </c>
      <c r="J151">
        <f>Tabel6_2[[#This Row],[Study points]]/COUNTIF(Tabel6_2[Course/OLOD],Tabel6_2[[#This Row],[Course/OLOD]])</f>
        <v>0.33333333333333331</v>
      </c>
      <c r="K151" s="41" t="s">
        <v>962</v>
      </c>
      <c r="L151" s="285" t="s">
        <v>1239</v>
      </c>
      <c r="M151" s="285" t="s">
        <v>540</v>
      </c>
      <c r="N151" s="285" t="str">
        <f>CONCATENATE(Tabel6_2[[#This Row],[Course/OLOD]],Tabel6_2[[#This Row],[Assessment]],Tabel6_2[[#This Row],[Assessment moment]])</f>
        <v>BA - Composition/choreography 24. Artistic practiceProduct</v>
      </c>
      <c r="O151" s="285">
        <v>40</v>
      </c>
      <c r="P151" s="285">
        <f>Tabel6_2[[#This Row],[% Assessment]]/COUNTIF(Tabel6_2[unique var],Tabel6_2[[#This Row],[unique var]])</f>
        <v>8</v>
      </c>
      <c r="Q151" s="285">
        <f>Tabel6_2[[#This Row],[Study points]]*Tabel6_2[[#This Row],[% Assessment per goal]]/100</f>
        <v>0.48</v>
      </c>
      <c r="R151" s="285" t="s">
        <v>1215</v>
      </c>
    </row>
    <row r="152" spans="1:18" x14ac:dyDescent="0.2">
      <c r="A152" s="285" t="s">
        <v>1298</v>
      </c>
      <c r="B152" s="285">
        <v>2</v>
      </c>
      <c r="C152" s="285" t="s">
        <v>45</v>
      </c>
      <c r="D152" s="285">
        <v>6</v>
      </c>
      <c r="E152" s="285" t="s">
        <v>1250</v>
      </c>
      <c r="F152" s="285">
        <v>5</v>
      </c>
      <c r="G152" s="285" t="s">
        <v>621</v>
      </c>
      <c r="H152" s="285" t="s">
        <v>438</v>
      </c>
      <c r="I152" s="285" t="s">
        <v>600</v>
      </c>
      <c r="J152">
        <f>Tabel6_2[[#This Row],[Study points]]/COUNTIF(Tabel6_2[Course/OLOD],Tabel6_2[[#This Row],[Course/OLOD]])</f>
        <v>0.33333333333333331</v>
      </c>
      <c r="K152" s="41" t="s">
        <v>600</v>
      </c>
      <c r="L152" s="285" t="s">
        <v>1239</v>
      </c>
      <c r="M152" s="285" t="s">
        <v>1244</v>
      </c>
      <c r="N152" s="285" t="str">
        <f>CONCATENATE(Tabel6_2[[#This Row],[Course/OLOD]],Tabel6_2[[#This Row],[Assessment]],Tabel6_2[[#This Row],[Assessment moment]])</f>
        <v>BA - Composition/choreography 24. Artistic practicePermanent</v>
      </c>
      <c r="O152" s="285">
        <v>30</v>
      </c>
      <c r="P152" s="285">
        <f>Tabel6_2[[#This Row],[% Assessment]]/COUNTIF(Tabel6_2[unique var],Tabel6_2[[#This Row],[unique var]])</f>
        <v>5</v>
      </c>
      <c r="Q152" s="285">
        <f>Tabel6_2[[#This Row],[Study points]]*Tabel6_2[[#This Row],[% Assessment per goal]]/100</f>
        <v>0.3</v>
      </c>
      <c r="R152" s="285" t="s">
        <v>72</v>
      </c>
    </row>
    <row r="153" spans="1:18" x14ac:dyDescent="0.2">
      <c r="A153" s="285" t="s">
        <v>1298</v>
      </c>
      <c r="B153" s="285">
        <v>2</v>
      </c>
      <c r="C153" s="285" t="s">
        <v>45</v>
      </c>
      <c r="D153" s="285">
        <v>6</v>
      </c>
      <c r="E153" s="285" t="s">
        <v>1250</v>
      </c>
      <c r="F153" s="285">
        <v>5</v>
      </c>
      <c r="G153" s="285" t="s">
        <v>621</v>
      </c>
      <c r="H153" s="285" t="s">
        <v>439</v>
      </c>
      <c r="I153" s="285" t="s">
        <v>600</v>
      </c>
      <c r="J153">
        <f>Tabel6_2[[#This Row],[Study points]]/COUNTIF(Tabel6_2[Course/OLOD],Tabel6_2[[#This Row],[Course/OLOD]])</f>
        <v>0.33333333333333331</v>
      </c>
      <c r="K153" s="41" t="s">
        <v>963</v>
      </c>
      <c r="L153" s="285" t="s">
        <v>1260</v>
      </c>
      <c r="M153" s="285" t="s">
        <v>540</v>
      </c>
      <c r="N153" s="285" t="str">
        <f>CONCATENATE(Tabel6_2[[#This Row],[Course/OLOD]],Tabel6_2[[#This Row],[Assessment]],Tabel6_2[[#This Row],[Assessment moment]])</f>
        <v>BA - Composition/choreography 23. Reflection Product</v>
      </c>
      <c r="O153" s="285">
        <v>10</v>
      </c>
      <c r="P153" s="285">
        <f>Tabel6_2[[#This Row],[% Assessment]]/COUNTIF(Tabel6_2[unique var],Tabel6_2[[#This Row],[unique var]])</f>
        <v>10</v>
      </c>
      <c r="Q153" s="285">
        <f>Tabel6_2[[#This Row],[Study points]]*Tabel6_2[[#This Row],[% Assessment per goal]]/100</f>
        <v>0.6</v>
      </c>
      <c r="R153" s="285" t="s">
        <v>72</v>
      </c>
    </row>
    <row r="154" spans="1:18" x14ac:dyDescent="0.2">
      <c r="A154" s="285" t="s">
        <v>1298</v>
      </c>
      <c r="B154" s="285">
        <v>2</v>
      </c>
      <c r="C154" s="285" t="s">
        <v>45</v>
      </c>
      <c r="D154" s="285">
        <v>6</v>
      </c>
      <c r="E154" s="285" t="s">
        <v>1250</v>
      </c>
      <c r="F154" s="285">
        <v>5</v>
      </c>
      <c r="G154" s="285" t="s">
        <v>621</v>
      </c>
      <c r="H154" s="285" t="s">
        <v>440</v>
      </c>
      <c r="I154" s="285" t="s">
        <v>597</v>
      </c>
      <c r="J154">
        <f>Tabel6_2[[#This Row],[Study points]]/COUNTIF(Tabel6_2[Course/OLOD],Tabel6_2[[#This Row],[Course/OLOD]])</f>
        <v>0.33333333333333331</v>
      </c>
      <c r="K154" s="41" t="s">
        <v>967</v>
      </c>
      <c r="L154" s="285" t="s">
        <v>1239</v>
      </c>
      <c r="M154" s="285" t="s">
        <v>1244</v>
      </c>
      <c r="N154" s="285" t="str">
        <f>CONCATENATE(Tabel6_2[[#This Row],[Course/OLOD]],Tabel6_2[[#This Row],[Assessment]],Tabel6_2[[#This Row],[Assessment moment]])</f>
        <v>BA - Composition/choreography 24. Artistic practicePermanent</v>
      </c>
      <c r="O154" s="285">
        <v>30</v>
      </c>
      <c r="P154" s="285">
        <f>Tabel6_2[[#This Row],[% Assessment]]/COUNTIF(Tabel6_2[unique var],Tabel6_2[[#This Row],[unique var]])</f>
        <v>5</v>
      </c>
      <c r="Q154" s="285">
        <f>Tabel6_2[[#This Row],[Study points]]*Tabel6_2[[#This Row],[% Assessment per goal]]/100</f>
        <v>0.3</v>
      </c>
      <c r="R154" s="285" t="s">
        <v>72</v>
      </c>
    </row>
    <row r="155" spans="1:18" x14ac:dyDescent="0.2">
      <c r="A155" s="285" t="s">
        <v>1298</v>
      </c>
      <c r="B155" s="285">
        <v>2</v>
      </c>
      <c r="C155" s="285" t="s">
        <v>45</v>
      </c>
      <c r="D155" s="285">
        <v>6</v>
      </c>
      <c r="E155" s="285" t="s">
        <v>1250</v>
      </c>
      <c r="F155" s="285">
        <v>5</v>
      </c>
      <c r="G155" s="285" t="s">
        <v>621</v>
      </c>
      <c r="H155" s="285" t="s">
        <v>441</v>
      </c>
      <c r="I155" s="285" t="s">
        <v>200</v>
      </c>
      <c r="J155">
        <f>Tabel6_2[[#This Row],[Study points]]/COUNTIF(Tabel6_2[Course/OLOD],Tabel6_2[[#This Row],[Course/OLOD]])</f>
        <v>0.33333333333333331</v>
      </c>
      <c r="K155" s="41" t="s">
        <v>964</v>
      </c>
      <c r="L155" s="285" t="s">
        <v>1239</v>
      </c>
      <c r="M155" s="285" t="s">
        <v>1244</v>
      </c>
      <c r="N155" s="285" t="str">
        <f>CONCATENATE(Tabel6_2[[#This Row],[Course/OLOD]],Tabel6_2[[#This Row],[Assessment]],Tabel6_2[[#This Row],[Assessment moment]])</f>
        <v>BA - Composition/choreography 24. Artistic practicePermanent</v>
      </c>
      <c r="O155" s="285">
        <v>30</v>
      </c>
      <c r="P155" s="285">
        <f>Tabel6_2[[#This Row],[% Assessment]]/COUNTIF(Tabel6_2[unique var],Tabel6_2[[#This Row],[unique var]])</f>
        <v>5</v>
      </c>
      <c r="Q155" s="285">
        <f>Tabel6_2[[#This Row],[Study points]]*Tabel6_2[[#This Row],[% Assessment per goal]]/100</f>
        <v>0.3</v>
      </c>
      <c r="R155" s="285" t="s">
        <v>72</v>
      </c>
    </row>
    <row r="156" spans="1:18" x14ac:dyDescent="0.2">
      <c r="A156" s="285" t="s">
        <v>1298</v>
      </c>
      <c r="B156" s="285">
        <v>2</v>
      </c>
      <c r="C156" s="285" t="s">
        <v>45</v>
      </c>
      <c r="D156" s="285">
        <v>6</v>
      </c>
      <c r="E156" s="285" t="s">
        <v>1250</v>
      </c>
      <c r="F156" s="285">
        <v>5</v>
      </c>
      <c r="G156" s="285" t="s">
        <v>621</v>
      </c>
      <c r="H156" s="285" t="s">
        <v>442</v>
      </c>
      <c r="I156" s="285" t="s">
        <v>200</v>
      </c>
      <c r="J156">
        <f>Tabel6_2[[#This Row],[Study points]]/COUNTIF(Tabel6_2[Course/OLOD],Tabel6_2[[#This Row],[Course/OLOD]])</f>
        <v>0.33333333333333331</v>
      </c>
      <c r="K156" s="41" t="s">
        <v>966</v>
      </c>
      <c r="L156" s="285" t="s">
        <v>1260</v>
      </c>
      <c r="M156" s="285" t="s">
        <v>1244</v>
      </c>
      <c r="N156" s="285" t="str">
        <f>CONCATENATE(Tabel6_2[[#This Row],[Course/OLOD]],Tabel6_2[[#This Row],[Assessment]],Tabel6_2[[#This Row],[Assessment moment]])</f>
        <v>BA - Composition/choreography 23. Reflection Permanent</v>
      </c>
      <c r="O156" s="285">
        <v>20</v>
      </c>
      <c r="P156" s="285">
        <f>Tabel6_2[[#This Row],[% Assessment]]/COUNTIF(Tabel6_2[unique var],Tabel6_2[[#This Row],[unique var]])</f>
        <v>3.3333333333333335</v>
      </c>
      <c r="Q156" s="285">
        <f>Tabel6_2[[#This Row],[Study points]]*Tabel6_2[[#This Row],[% Assessment per goal]]/100</f>
        <v>0.2</v>
      </c>
      <c r="R156" s="285" t="s">
        <v>1220</v>
      </c>
    </row>
    <row r="157" spans="1:18" x14ac:dyDescent="0.2">
      <c r="A157" s="285" t="s">
        <v>1298</v>
      </c>
      <c r="B157" s="285">
        <v>2</v>
      </c>
      <c r="C157" s="285" t="s">
        <v>45</v>
      </c>
      <c r="D157" s="285">
        <v>6</v>
      </c>
      <c r="E157" s="285" t="s">
        <v>1250</v>
      </c>
      <c r="F157" s="285">
        <v>5</v>
      </c>
      <c r="G157" s="285" t="s">
        <v>621</v>
      </c>
      <c r="H157" s="285" t="s">
        <v>1360</v>
      </c>
      <c r="I157" s="285" t="s">
        <v>810</v>
      </c>
      <c r="J157">
        <f>Tabel6_2[[#This Row],[Study points]]/COUNTIF(Tabel6_2[Course/OLOD],Tabel6_2[[#This Row],[Course/OLOD]])</f>
        <v>0.33333333333333331</v>
      </c>
      <c r="K157" s="41" t="s">
        <v>810</v>
      </c>
      <c r="L157" s="285" t="s">
        <v>1239</v>
      </c>
      <c r="M157" s="285" t="s">
        <v>1244</v>
      </c>
      <c r="N157" s="285" t="str">
        <f>CONCATENATE(Tabel6_2[[#This Row],[Course/OLOD]],Tabel6_2[[#This Row],[Assessment]],Tabel6_2[[#This Row],[Assessment moment]])</f>
        <v>BA - Composition/choreography 24. Artistic practicePermanent</v>
      </c>
      <c r="O157" s="285">
        <v>30</v>
      </c>
      <c r="P157" s="285">
        <f>Tabel6_2[[#This Row],[% Assessment]]/COUNTIF(Tabel6_2[unique var],Tabel6_2[[#This Row],[unique var]])</f>
        <v>5</v>
      </c>
      <c r="Q157" s="285">
        <f>Tabel6_2[[#This Row],[Study points]]*Tabel6_2[[#This Row],[% Assessment per goal]]/100</f>
        <v>0.3</v>
      </c>
      <c r="R157" s="285" t="s">
        <v>72</v>
      </c>
    </row>
    <row r="158" spans="1:18" x14ac:dyDescent="0.2">
      <c r="A158" s="285" t="s">
        <v>1298</v>
      </c>
      <c r="B158" s="285">
        <v>2</v>
      </c>
      <c r="C158" s="285" t="s">
        <v>45</v>
      </c>
      <c r="D158" s="285">
        <v>6</v>
      </c>
      <c r="E158" s="285" t="s">
        <v>1250</v>
      </c>
      <c r="F158" s="285">
        <v>5</v>
      </c>
      <c r="G158" s="285" t="s">
        <v>621</v>
      </c>
      <c r="H158" s="285" t="s">
        <v>1361</v>
      </c>
      <c r="I158" s="285" t="s">
        <v>811</v>
      </c>
      <c r="J158">
        <f>Tabel6_2[[#This Row],[Study points]]/COUNTIF(Tabel6_2[Course/OLOD],Tabel6_2[[#This Row],[Course/OLOD]])</f>
        <v>0.33333333333333331</v>
      </c>
      <c r="K158" s="41" t="s">
        <v>968</v>
      </c>
      <c r="L158" s="285" t="s">
        <v>1239</v>
      </c>
      <c r="M158" s="285" t="s">
        <v>1244</v>
      </c>
      <c r="N158" s="285" t="str">
        <f>CONCATENATE(Tabel6_2[[#This Row],[Course/OLOD]],Tabel6_2[[#This Row],[Assessment]],Tabel6_2[[#This Row],[Assessment moment]])</f>
        <v>BA - Composition/choreography 24. Artistic practicePermanent</v>
      </c>
      <c r="O158" s="285">
        <v>30</v>
      </c>
      <c r="P158" s="285">
        <f>Tabel6_2[[#This Row],[% Assessment]]/COUNTIF(Tabel6_2[unique var],Tabel6_2[[#This Row],[unique var]])</f>
        <v>5</v>
      </c>
      <c r="Q158" s="285">
        <f>Tabel6_2[[#This Row],[Study points]]*Tabel6_2[[#This Row],[% Assessment per goal]]/100</f>
        <v>0.3</v>
      </c>
      <c r="R158" s="285" t="s">
        <v>72</v>
      </c>
    </row>
    <row r="159" spans="1:18" x14ac:dyDescent="0.2">
      <c r="A159" s="285" t="s">
        <v>1298</v>
      </c>
      <c r="B159" s="285">
        <v>2</v>
      </c>
      <c r="C159" s="285" t="s">
        <v>45</v>
      </c>
      <c r="D159" s="285">
        <v>6</v>
      </c>
      <c r="E159" s="285" t="s">
        <v>1250</v>
      </c>
      <c r="F159" s="285">
        <v>5</v>
      </c>
      <c r="G159" s="285" t="s">
        <v>621</v>
      </c>
      <c r="H159" s="285" t="s">
        <v>1362</v>
      </c>
      <c r="I159" s="285" t="s">
        <v>202</v>
      </c>
      <c r="J159">
        <f>Tabel6_2[[#This Row],[Study points]]/COUNTIF(Tabel6_2[Course/OLOD],Tabel6_2[[#This Row],[Course/OLOD]])</f>
        <v>0.33333333333333331</v>
      </c>
      <c r="K159" s="41" t="s">
        <v>965</v>
      </c>
      <c r="L159" s="285" t="s">
        <v>1239</v>
      </c>
      <c r="M159" s="285" t="s">
        <v>1244</v>
      </c>
      <c r="N159" s="285" t="str">
        <f>CONCATENATE(Tabel6_2[[#This Row],[Course/OLOD]],Tabel6_2[[#This Row],[Assessment]],Tabel6_2[[#This Row],[Assessment moment]])</f>
        <v>BA - Composition/choreography 24. Artistic practicePermanent</v>
      </c>
      <c r="O159" s="285">
        <v>30</v>
      </c>
      <c r="P159" s="285">
        <f>Tabel6_2[[#This Row],[% Assessment]]/COUNTIF(Tabel6_2[unique var],Tabel6_2[[#This Row],[unique var]])</f>
        <v>5</v>
      </c>
      <c r="Q159" s="285">
        <f>Tabel6_2[[#This Row],[Study points]]*Tabel6_2[[#This Row],[% Assessment per goal]]/100</f>
        <v>0.3</v>
      </c>
      <c r="R159" s="285" t="s">
        <v>72</v>
      </c>
    </row>
    <row r="160" spans="1:18" x14ac:dyDescent="0.2">
      <c r="A160" s="285" t="s">
        <v>1298</v>
      </c>
      <c r="B160" s="285">
        <v>2</v>
      </c>
      <c r="C160" s="285" t="s">
        <v>45</v>
      </c>
      <c r="D160" s="285">
        <v>6</v>
      </c>
      <c r="E160" s="285" t="s">
        <v>1248</v>
      </c>
      <c r="F160" s="285">
        <v>8</v>
      </c>
      <c r="G160" s="285" t="s">
        <v>627</v>
      </c>
      <c r="H160" s="285" t="s">
        <v>1363</v>
      </c>
      <c r="I160" s="285" t="s">
        <v>598</v>
      </c>
      <c r="J160">
        <f>Tabel6_2[[#This Row],[Study points]]/COUNTIF(Tabel6_2[Course/OLOD],Tabel6_2[[#This Row],[Course/OLOD]])</f>
        <v>0.33333333333333331</v>
      </c>
      <c r="K160" s="41" t="s">
        <v>969</v>
      </c>
      <c r="L160" s="285" t="s">
        <v>1260</v>
      </c>
      <c r="M160" s="285" t="s">
        <v>1244</v>
      </c>
      <c r="N160" s="285" t="str">
        <f>CONCATENATE(Tabel6_2[[#This Row],[Course/OLOD]],Tabel6_2[[#This Row],[Assessment]],Tabel6_2[[#This Row],[Assessment moment]])</f>
        <v>BA - Composition/choreography 23. Reflection Permanent</v>
      </c>
      <c r="O160" s="285">
        <v>20</v>
      </c>
      <c r="P160" s="285">
        <f>Tabel6_2[[#This Row],[% Assessment]]/COUNTIF(Tabel6_2[unique var],Tabel6_2[[#This Row],[unique var]])</f>
        <v>3.3333333333333335</v>
      </c>
      <c r="Q160" s="285">
        <f>Tabel6_2[[#This Row],[Study points]]*Tabel6_2[[#This Row],[% Assessment per goal]]/100</f>
        <v>0.2</v>
      </c>
      <c r="R160" s="285" t="s">
        <v>72</v>
      </c>
    </row>
    <row r="161" spans="1:18" x14ac:dyDescent="0.2">
      <c r="A161" s="285" t="s">
        <v>1298</v>
      </c>
      <c r="B161" s="285">
        <v>2</v>
      </c>
      <c r="C161" s="285" t="s">
        <v>45</v>
      </c>
      <c r="D161" s="285">
        <v>6</v>
      </c>
      <c r="E161" s="285" t="s">
        <v>1248</v>
      </c>
      <c r="F161" s="285">
        <v>8</v>
      </c>
      <c r="G161" s="285" t="s">
        <v>627</v>
      </c>
      <c r="H161" s="285" t="s">
        <v>1364</v>
      </c>
      <c r="I161" s="285" t="s">
        <v>599</v>
      </c>
      <c r="J161">
        <f>Tabel6_2[[#This Row],[Study points]]/COUNTIF(Tabel6_2[Course/OLOD],Tabel6_2[[#This Row],[Course/OLOD]])</f>
        <v>0.33333333333333331</v>
      </c>
      <c r="K161" s="41" t="s">
        <v>599</v>
      </c>
      <c r="L161" s="285" t="s">
        <v>1260</v>
      </c>
      <c r="M161" s="285" t="s">
        <v>1244</v>
      </c>
      <c r="N161" s="285" t="str">
        <f>CONCATENATE(Tabel6_2[[#This Row],[Course/OLOD]],Tabel6_2[[#This Row],[Assessment]],Tabel6_2[[#This Row],[Assessment moment]])</f>
        <v>BA - Composition/choreography 23. Reflection Permanent</v>
      </c>
      <c r="O161" s="285">
        <v>20</v>
      </c>
      <c r="P161" s="285">
        <f>Tabel6_2[[#This Row],[% Assessment]]/COUNTIF(Tabel6_2[unique var],Tabel6_2[[#This Row],[unique var]])</f>
        <v>3.3333333333333335</v>
      </c>
      <c r="Q161" s="285">
        <f>Tabel6_2[[#This Row],[Study points]]*Tabel6_2[[#This Row],[% Assessment per goal]]/100</f>
        <v>0.2</v>
      </c>
      <c r="R161" s="285" t="s">
        <v>1220</v>
      </c>
    </row>
    <row r="162" spans="1:18" x14ac:dyDescent="0.2">
      <c r="A162" s="285" t="s">
        <v>1298</v>
      </c>
      <c r="B162" s="285">
        <v>2</v>
      </c>
      <c r="C162" s="285" t="s">
        <v>45</v>
      </c>
      <c r="D162" s="285">
        <v>6</v>
      </c>
      <c r="E162" s="285" t="s">
        <v>1248</v>
      </c>
      <c r="F162" s="285">
        <v>8</v>
      </c>
      <c r="G162" s="285" t="s">
        <v>627</v>
      </c>
      <c r="H162" s="285" t="s">
        <v>1365</v>
      </c>
      <c r="I162" s="285" t="s">
        <v>812</v>
      </c>
      <c r="J162">
        <f>Tabel6_2[[#This Row],[Study points]]/COUNTIF(Tabel6_2[Course/OLOD],Tabel6_2[[#This Row],[Course/OLOD]])</f>
        <v>0.33333333333333331</v>
      </c>
      <c r="K162" s="41" t="s">
        <v>812</v>
      </c>
      <c r="L162" s="285" t="s">
        <v>1260</v>
      </c>
      <c r="M162" s="285" t="s">
        <v>1244</v>
      </c>
      <c r="N162" s="285" t="str">
        <f>CONCATENATE(Tabel6_2[[#This Row],[Course/OLOD]],Tabel6_2[[#This Row],[Assessment]],Tabel6_2[[#This Row],[Assessment moment]])</f>
        <v>BA - Composition/choreography 23. Reflection Permanent</v>
      </c>
      <c r="O162" s="285">
        <v>20</v>
      </c>
      <c r="P162" s="285">
        <f>Tabel6_2[[#This Row],[% Assessment]]/COUNTIF(Tabel6_2[unique var],Tabel6_2[[#This Row],[unique var]])</f>
        <v>3.3333333333333335</v>
      </c>
      <c r="Q162" s="285">
        <f>Tabel6_2[[#This Row],[Study points]]*Tabel6_2[[#This Row],[% Assessment per goal]]/100</f>
        <v>0.2</v>
      </c>
      <c r="R162" s="285" t="s">
        <v>1220</v>
      </c>
    </row>
    <row r="163" spans="1:18" x14ac:dyDescent="0.2">
      <c r="A163" s="285" t="s">
        <v>1298</v>
      </c>
      <c r="B163" s="285">
        <v>2</v>
      </c>
      <c r="C163" s="285" t="s">
        <v>45</v>
      </c>
      <c r="D163" s="285">
        <v>6</v>
      </c>
      <c r="E163" s="285" t="s">
        <v>1248</v>
      </c>
      <c r="F163" s="285">
        <v>8</v>
      </c>
      <c r="G163" s="285" t="s">
        <v>627</v>
      </c>
      <c r="H163" s="285" t="s">
        <v>1366</v>
      </c>
      <c r="I163" s="285" t="s">
        <v>812</v>
      </c>
      <c r="J163">
        <f>Tabel6_2[[#This Row],[Study points]]/COUNTIF(Tabel6_2[Course/OLOD],Tabel6_2[[#This Row],[Course/OLOD]])</f>
        <v>0.33333333333333331</v>
      </c>
      <c r="K163" s="41" t="s">
        <v>199</v>
      </c>
      <c r="L163" s="285" t="s">
        <v>1260</v>
      </c>
      <c r="M163" s="285" t="s">
        <v>1244</v>
      </c>
      <c r="N163" s="285" t="str">
        <f>CONCATENATE(Tabel6_2[[#This Row],[Course/OLOD]],Tabel6_2[[#This Row],[Assessment]],Tabel6_2[[#This Row],[Assessment moment]])</f>
        <v>BA - Composition/choreography 23. Reflection Permanent</v>
      </c>
      <c r="O163" s="285">
        <v>20</v>
      </c>
      <c r="P163" s="285">
        <f>Tabel6_2[[#This Row],[% Assessment]]/COUNTIF(Tabel6_2[unique var],Tabel6_2[[#This Row],[unique var]])</f>
        <v>3.3333333333333335</v>
      </c>
      <c r="Q163" s="285">
        <f>Tabel6_2[[#This Row],[Study points]]*Tabel6_2[[#This Row],[% Assessment per goal]]/100</f>
        <v>0.2</v>
      </c>
      <c r="R163" s="285" t="s">
        <v>1220</v>
      </c>
    </row>
    <row r="164" spans="1:18" x14ac:dyDescent="0.2">
      <c r="A164" s="285" t="s">
        <v>1298</v>
      </c>
      <c r="B164" s="285">
        <v>2</v>
      </c>
      <c r="C164" s="285" t="s">
        <v>45</v>
      </c>
      <c r="D164" s="285">
        <v>6</v>
      </c>
      <c r="E164" s="285" t="s">
        <v>1249</v>
      </c>
      <c r="F164" s="285">
        <v>10</v>
      </c>
      <c r="G164" s="285" t="s">
        <v>631</v>
      </c>
      <c r="H164" s="285" t="s">
        <v>1497</v>
      </c>
      <c r="I164" s="285" t="s">
        <v>1498</v>
      </c>
      <c r="J164">
        <f>Tabel6_2[[#This Row],[Study points]]/COUNTIF(Tabel6_2[Course/OLOD],Tabel6_2[[#This Row],[Course/OLOD]])</f>
        <v>0.33333333333333331</v>
      </c>
      <c r="K164" s="285" t="s">
        <v>1499</v>
      </c>
      <c r="L164" s="285" t="s">
        <v>1260</v>
      </c>
      <c r="M164" s="285" t="s">
        <v>1244</v>
      </c>
      <c r="N164" s="285" t="str">
        <f>CONCATENATE(Tabel6_2[[#This Row],[Course/OLOD]],Tabel6_2[[#This Row],[Assessment]],Tabel6_2[[#This Row],[Assessment moment]])</f>
        <v>BA - Composition/choreography 23. Reflection Permanent</v>
      </c>
      <c r="O164" s="285">
        <v>20</v>
      </c>
      <c r="P164" s="285">
        <f>Tabel6_2[[#This Row],[% Assessment]]/COUNTIF(Tabel6_2[unique var],Tabel6_2[[#This Row],[unique var]])</f>
        <v>3.3333333333333335</v>
      </c>
      <c r="Q164" s="285">
        <f>Tabel6_2[[#This Row],[Study points]]*Tabel6_2[[#This Row],[% Assessment per goal]]/100</f>
        <v>0.2</v>
      </c>
      <c r="R164" s="285" t="s">
        <v>1220</v>
      </c>
    </row>
    <row r="165" spans="1:18" x14ac:dyDescent="0.2">
      <c r="A165" s="285" t="s">
        <v>1298</v>
      </c>
      <c r="B165" s="285">
        <v>2</v>
      </c>
      <c r="C165" s="285" t="s">
        <v>47</v>
      </c>
      <c r="D165" s="285">
        <v>6</v>
      </c>
      <c r="E165" s="285" t="s">
        <v>1247</v>
      </c>
      <c r="F165" s="285">
        <v>1</v>
      </c>
      <c r="G165" s="285" t="s">
        <v>613</v>
      </c>
      <c r="H165" s="285" t="s">
        <v>443</v>
      </c>
      <c r="I165" s="285" t="s">
        <v>1007</v>
      </c>
      <c r="J165">
        <f>Tabel6_2[[#This Row],[Study points]]/COUNTIF(Tabel6_2[Course/OLOD],Tabel6_2[[#This Row],[Course/OLOD]])</f>
        <v>0.375</v>
      </c>
      <c r="K165" s="41" t="s">
        <v>1019</v>
      </c>
      <c r="L165" s="285" t="s">
        <v>1259</v>
      </c>
      <c r="M165" s="285" t="s">
        <v>1244</v>
      </c>
      <c r="N165" s="285" t="str">
        <f>CONCATENATE(Tabel6_2[[#This Row],[Course/OLOD]],Tabel6_2[[#This Row],[Assessment]],Tabel6_2[[#This Row],[Assessment moment]])</f>
        <v>BA - Improvisation 22. Artistic skillsPermanent</v>
      </c>
      <c r="O165" s="285">
        <v>20</v>
      </c>
      <c r="P165" s="285">
        <f>Tabel6_2[[#This Row],[% Assessment]]/COUNTIF(Tabel6_2[unique var],Tabel6_2[[#This Row],[unique var]])</f>
        <v>5</v>
      </c>
      <c r="Q165" s="285">
        <f>Tabel6_2[[#This Row],[Study points]]*Tabel6_2[[#This Row],[% Assessment per goal]]/100</f>
        <v>0.3</v>
      </c>
      <c r="R165" s="285" t="s">
        <v>1215</v>
      </c>
    </row>
    <row r="166" spans="1:18" x14ac:dyDescent="0.2">
      <c r="A166" s="285" t="s">
        <v>1298</v>
      </c>
      <c r="B166" s="285">
        <v>2</v>
      </c>
      <c r="C166" s="285" t="s">
        <v>47</v>
      </c>
      <c r="D166" s="285">
        <v>6</v>
      </c>
      <c r="E166" s="285" t="s">
        <v>1247</v>
      </c>
      <c r="F166" s="285">
        <v>1</v>
      </c>
      <c r="G166" s="285" t="s">
        <v>613</v>
      </c>
      <c r="H166" s="285" t="s">
        <v>444</v>
      </c>
      <c r="I166" s="285" t="s">
        <v>1009</v>
      </c>
      <c r="J166">
        <f>Tabel6_2[[#This Row],[Study points]]/COUNTIF(Tabel6_2[Course/OLOD],Tabel6_2[[#This Row],[Course/OLOD]])</f>
        <v>0.375</v>
      </c>
      <c r="K166" s="41" t="s">
        <v>1011</v>
      </c>
      <c r="L166" s="285" t="s">
        <v>1259</v>
      </c>
      <c r="M166" s="285" t="s">
        <v>1244</v>
      </c>
      <c r="N166" s="285" t="str">
        <f>CONCATENATE(Tabel6_2[[#This Row],[Course/OLOD]],Tabel6_2[[#This Row],[Assessment]],Tabel6_2[[#This Row],[Assessment moment]])</f>
        <v>BA - Improvisation 22. Artistic skillsPermanent</v>
      </c>
      <c r="O166" s="285">
        <v>20</v>
      </c>
      <c r="P166" s="285">
        <f>Tabel6_2[[#This Row],[% Assessment]]/COUNTIF(Tabel6_2[unique var],Tabel6_2[[#This Row],[unique var]])</f>
        <v>5</v>
      </c>
      <c r="Q166" s="285">
        <f>Tabel6_2[[#This Row],[Study points]]*Tabel6_2[[#This Row],[% Assessment per goal]]/100</f>
        <v>0.3</v>
      </c>
      <c r="R166" s="285" t="s">
        <v>1215</v>
      </c>
    </row>
    <row r="167" spans="1:18" x14ac:dyDescent="0.2">
      <c r="A167" s="285" t="s">
        <v>1298</v>
      </c>
      <c r="B167" s="285">
        <v>2</v>
      </c>
      <c r="C167" s="285" t="s">
        <v>47</v>
      </c>
      <c r="D167" s="285">
        <v>6</v>
      </c>
      <c r="E167" s="285" t="s">
        <v>1247</v>
      </c>
      <c r="F167" s="285">
        <v>1</v>
      </c>
      <c r="G167" s="285" t="s">
        <v>613</v>
      </c>
      <c r="H167" s="285" t="s">
        <v>445</v>
      </c>
      <c r="I167" s="285" t="s">
        <v>1009</v>
      </c>
      <c r="J167">
        <f>Tabel6_2[[#This Row],[Study points]]/COUNTIF(Tabel6_2[Course/OLOD],Tabel6_2[[#This Row],[Course/OLOD]])</f>
        <v>0.375</v>
      </c>
      <c r="K167" s="41" t="s">
        <v>1016</v>
      </c>
      <c r="L167" s="285" t="s">
        <v>1259</v>
      </c>
      <c r="M167" s="285" t="s">
        <v>1244</v>
      </c>
      <c r="N167" s="285" t="str">
        <f>CONCATENATE(Tabel6_2[[#This Row],[Course/OLOD]],Tabel6_2[[#This Row],[Assessment]],Tabel6_2[[#This Row],[Assessment moment]])</f>
        <v>BA - Improvisation 22. Artistic skillsPermanent</v>
      </c>
      <c r="O167" s="285">
        <v>20</v>
      </c>
      <c r="P167" s="285">
        <f>Tabel6_2[[#This Row],[% Assessment]]/COUNTIF(Tabel6_2[unique var],Tabel6_2[[#This Row],[unique var]])</f>
        <v>5</v>
      </c>
      <c r="Q167" s="285">
        <f>Tabel6_2[[#This Row],[Study points]]*Tabel6_2[[#This Row],[% Assessment per goal]]/100</f>
        <v>0.3</v>
      </c>
      <c r="R167" s="285" t="s">
        <v>72</v>
      </c>
    </row>
    <row r="168" spans="1:18" x14ac:dyDescent="0.2">
      <c r="A168" s="285" t="s">
        <v>1298</v>
      </c>
      <c r="B168" s="285">
        <v>2</v>
      </c>
      <c r="C168" s="285" t="s">
        <v>47</v>
      </c>
      <c r="D168" s="285">
        <v>6</v>
      </c>
      <c r="E168" s="285" t="s">
        <v>1247</v>
      </c>
      <c r="F168" s="285">
        <v>1</v>
      </c>
      <c r="G168" s="285" t="s">
        <v>613</v>
      </c>
      <c r="H168" s="285" t="s">
        <v>446</v>
      </c>
      <c r="I168" s="285" t="s">
        <v>601</v>
      </c>
      <c r="J168">
        <f>Tabel6_2[[#This Row],[Study points]]/COUNTIF(Tabel6_2[Course/OLOD],Tabel6_2[[#This Row],[Course/OLOD]])</f>
        <v>0.375</v>
      </c>
      <c r="K168" s="41" t="s">
        <v>1021</v>
      </c>
      <c r="L168" s="285" t="s">
        <v>1259</v>
      </c>
      <c r="M168" s="285" t="s">
        <v>1244</v>
      </c>
      <c r="N168" s="285" t="str">
        <f>CONCATENATE(Tabel6_2[[#This Row],[Course/OLOD]],Tabel6_2[[#This Row],[Assessment]],Tabel6_2[[#This Row],[Assessment moment]])</f>
        <v>BA - Improvisation 22. Artistic skillsPermanent</v>
      </c>
      <c r="O168" s="285">
        <v>20</v>
      </c>
      <c r="P168" s="285">
        <f>Tabel6_2[[#This Row],[% Assessment]]/COUNTIF(Tabel6_2[unique var],Tabel6_2[[#This Row],[unique var]])</f>
        <v>5</v>
      </c>
      <c r="Q168" s="285">
        <f>Tabel6_2[[#This Row],[Study points]]*Tabel6_2[[#This Row],[% Assessment per goal]]/100</f>
        <v>0.3</v>
      </c>
      <c r="R168" s="285" t="s">
        <v>72</v>
      </c>
    </row>
    <row r="169" spans="1:18" x14ac:dyDescent="0.2">
      <c r="A169" s="285" t="s">
        <v>1298</v>
      </c>
      <c r="B169" s="285">
        <v>2</v>
      </c>
      <c r="C169" s="285" t="s">
        <v>47</v>
      </c>
      <c r="D169" s="285">
        <v>6</v>
      </c>
      <c r="E169" s="285" t="s">
        <v>1250</v>
      </c>
      <c r="F169" s="285">
        <v>5</v>
      </c>
      <c r="G169" s="285" t="s">
        <v>621</v>
      </c>
      <c r="H169" s="285" t="s">
        <v>447</v>
      </c>
      <c r="I169" s="285" t="s">
        <v>1017</v>
      </c>
      <c r="J169">
        <f>Tabel6_2[[#This Row],[Study points]]/COUNTIF(Tabel6_2[Course/OLOD],Tabel6_2[[#This Row],[Course/OLOD]])</f>
        <v>0.375</v>
      </c>
      <c r="K169" t="s">
        <v>1020</v>
      </c>
      <c r="L169" s="285" t="s">
        <v>1239</v>
      </c>
      <c r="M169" s="285" t="s">
        <v>540</v>
      </c>
      <c r="N169" s="285" t="str">
        <f>CONCATENATE(Tabel6_2[[#This Row],[Course/OLOD]],Tabel6_2[[#This Row],[Assessment]],Tabel6_2[[#This Row],[Assessment moment]])</f>
        <v>BA - Improvisation 24. Artistic practiceProduct</v>
      </c>
      <c r="O169" s="285">
        <v>30</v>
      </c>
      <c r="P169" s="285">
        <f>Tabel6_2[[#This Row],[% Assessment]]/COUNTIF(Tabel6_2[unique var],Tabel6_2[[#This Row],[unique var]])</f>
        <v>15</v>
      </c>
      <c r="Q169" s="285">
        <f>Tabel6_2[[#This Row],[Study points]]*Tabel6_2[[#This Row],[% Assessment per goal]]/100</f>
        <v>0.9</v>
      </c>
      <c r="R169" s="285" t="s">
        <v>1215</v>
      </c>
    </row>
    <row r="170" spans="1:18" x14ac:dyDescent="0.2">
      <c r="A170" s="285" t="s">
        <v>1298</v>
      </c>
      <c r="B170" s="285">
        <v>2</v>
      </c>
      <c r="C170" s="285" t="s">
        <v>47</v>
      </c>
      <c r="D170" s="285">
        <v>6</v>
      </c>
      <c r="E170" s="285" t="s">
        <v>1250</v>
      </c>
      <c r="F170" s="285">
        <v>5</v>
      </c>
      <c r="G170" s="285" t="s">
        <v>621</v>
      </c>
      <c r="H170" s="285" t="s">
        <v>448</v>
      </c>
      <c r="I170" s="285" t="s">
        <v>1022</v>
      </c>
      <c r="J170">
        <f>Tabel6_2[[#This Row],[Study points]]/COUNTIF(Tabel6_2[Course/OLOD],Tabel6_2[[#This Row],[Course/OLOD]])</f>
        <v>0.375</v>
      </c>
      <c r="K170" s="41" t="s">
        <v>1024</v>
      </c>
      <c r="L170" s="285" t="s">
        <v>1239</v>
      </c>
      <c r="M170" s="285" t="s">
        <v>540</v>
      </c>
      <c r="N170" s="285" t="str">
        <f>CONCATENATE(Tabel6_2[[#This Row],[Course/OLOD]],Tabel6_2[[#This Row],[Assessment]],Tabel6_2[[#This Row],[Assessment moment]])</f>
        <v>BA - Improvisation 24. Artistic practiceProduct</v>
      </c>
      <c r="O170" s="285">
        <v>30</v>
      </c>
      <c r="P170" s="285">
        <f>Tabel6_2[[#This Row],[% Assessment]]/COUNTIF(Tabel6_2[unique var],Tabel6_2[[#This Row],[unique var]])</f>
        <v>15</v>
      </c>
      <c r="Q170" s="285">
        <f>Tabel6_2[[#This Row],[Study points]]*Tabel6_2[[#This Row],[% Assessment per goal]]/100</f>
        <v>0.9</v>
      </c>
      <c r="R170" s="285" t="s">
        <v>1215</v>
      </c>
    </row>
    <row r="171" spans="1:18" x14ac:dyDescent="0.2">
      <c r="A171" s="285" t="s">
        <v>1298</v>
      </c>
      <c r="B171" s="285">
        <v>2</v>
      </c>
      <c r="C171" s="285" t="s">
        <v>47</v>
      </c>
      <c r="D171" s="285">
        <v>6</v>
      </c>
      <c r="E171" s="285" t="s">
        <v>1250</v>
      </c>
      <c r="F171" s="285">
        <v>5</v>
      </c>
      <c r="G171" s="285" t="s">
        <v>621</v>
      </c>
      <c r="H171" s="285" t="s">
        <v>449</v>
      </c>
      <c r="I171" s="285" t="s">
        <v>1018</v>
      </c>
      <c r="J171">
        <f>Tabel6_2[[#This Row],[Study points]]/COUNTIF(Tabel6_2[Course/OLOD],Tabel6_2[[#This Row],[Course/OLOD]])</f>
        <v>0.375</v>
      </c>
      <c r="K171" s="41" t="s">
        <v>1023</v>
      </c>
      <c r="L171" s="285" t="s">
        <v>1239</v>
      </c>
      <c r="M171" s="285" t="s">
        <v>1244</v>
      </c>
      <c r="N171" s="285" t="str">
        <f>CONCATENATE(Tabel6_2[[#This Row],[Course/OLOD]],Tabel6_2[[#This Row],[Assessment]],Tabel6_2[[#This Row],[Assessment moment]])</f>
        <v>BA - Improvisation 24. Artistic practicePermanent</v>
      </c>
      <c r="O171" s="285">
        <v>40</v>
      </c>
      <c r="P171" s="285">
        <f>Tabel6_2[[#This Row],[% Assessment]]/COUNTIF(Tabel6_2[unique var],Tabel6_2[[#This Row],[unique var]])</f>
        <v>5</v>
      </c>
      <c r="Q171" s="285">
        <f>Tabel6_2[[#This Row],[Study points]]*Tabel6_2[[#This Row],[% Assessment per goal]]/100</f>
        <v>0.3</v>
      </c>
      <c r="R171" s="285" t="s">
        <v>72</v>
      </c>
    </row>
    <row r="172" spans="1:18" x14ac:dyDescent="0.2">
      <c r="A172" s="285" t="s">
        <v>1298</v>
      </c>
      <c r="B172" s="285">
        <v>2</v>
      </c>
      <c r="C172" s="285" t="s">
        <v>47</v>
      </c>
      <c r="D172" s="285">
        <v>6</v>
      </c>
      <c r="E172" s="285" t="s">
        <v>1250</v>
      </c>
      <c r="F172" s="285">
        <v>5</v>
      </c>
      <c r="G172" s="285" t="s">
        <v>621</v>
      </c>
      <c r="H172" s="285" t="s">
        <v>450</v>
      </c>
      <c r="I172" s="285" t="s">
        <v>1022</v>
      </c>
      <c r="J172">
        <f>Tabel6_2[[#This Row],[Study points]]/COUNTIF(Tabel6_2[Course/OLOD],Tabel6_2[[#This Row],[Course/OLOD]])</f>
        <v>0.375</v>
      </c>
      <c r="K172" s="41" t="s">
        <v>1252</v>
      </c>
      <c r="L172" s="285" t="s">
        <v>1239</v>
      </c>
      <c r="M172" s="285" t="s">
        <v>1244</v>
      </c>
      <c r="N172" s="285" t="str">
        <f>CONCATENATE(Tabel6_2[[#This Row],[Course/OLOD]],Tabel6_2[[#This Row],[Assessment]],Tabel6_2[[#This Row],[Assessment moment]])</f>
        <v>BA - Improvisation 24. Artistic practicePermanent</v>
      </c>
      <c r="O172" s="285">
        <v>40</v>
      </c>
      <c r="P172" s="285">
        <f>Tabel6_2[[#This Row],[% Assessment]]/COUNTIF(Tabel6_2[unique var],Tabel6_2[[#This Row],[unique var]])</f>
        <v>5</v>
      </c>
      <c r="Q172" s="285">
        <f>Tabel6_2[[#This Row],[Study points]]*Tabel6_2[[#This Row],[% Assessment per goal]]/100</f>
        <v>0.3</v>
      </c>
      <c r="R172" s="285" t="s">
        <v>72</v>
      </c>
    </row>
    <row r="173" spans="1:18" x14ac:dyDescent="0.2">
      <c r="A173" s="285" t="s">
        <v>1298</v>
      </c>
      <c r="B173" s="285">
        <v>2</v>
      </c>
      <c r="C173" s="285" t="s">
        <v>47</v>
      </c>
      <c r="D173" s="285">
        <v>6</v>
      </c>
      <c r="E173" s="285" t="s">
        <v>1250</v>
      </c>
      <c r="F173" s="285">
        <v>5</v>
      </c>
      <c r="G173" s="285" t="s">
        <v>621</v>
      </c>
      <c r="H173" s="285" t="s">
        <v>451</v>
      </c>
      <c r="I173" s="285" t="s">
        <v>1022</v>
      </c>
      <c r="J173">
        <f>Tabel6_2[[#This Row],[Study points]]/COUNTIF(Tabel6_2[Course/OLOD],Tabel6_2[[#This Row],[Course/OLOD]])</f>
        <v>0.375</v>
      </c>
      <c r="K173" s="41" t="s">
        <v>107</v>
      </c>
      <c r="L173" s="285" t="s">
        <v>1239</v>
      </c>
      <c r="M173" s="285" t="s">
        <v>1244</v>
      </c>
      <c r="N173" s="285" t="str">
        <f>CONCATENATE(Tabel6_2[[#This Row],[Course/OLOD]],Tabel6_2[[#This Row],[Assessment]],Tabel6_2[[#This Row],[Assessment moment]])</f>
        <v>BA - Improvisation 24. Artistic practicePermanent</v>
      </c>
      <c r="O173" s="285">
        <v>40</v>
      </c>
      <c r="P173" s="285">
        <f>Tabel6_2[[#This Row],[% Assessment]]/COUNTIF(Tabel6_2[unique var],Tabel6_2[[#This Row],[unique var]])</f>
        <v>5</v>
      </c>
      <c r="Q173" s="285">
        <f>Tabel6_2[[#This Row],[Study points]]*Tabel6_2[[#This Row],[% Assessment per goal]]/100</f>
        <v>0.3</v>
      </c>
      <c r="R173" s="285" t="s">
        <v>72</v>
      </c>
    </row>
    <row r="174" spans="1:18" x14ac:dyDescent="0.2">
      <c r="A174" s="285" t="s">
        <v>1298</v>
      </c>
      <c r="B174" s="285">
        <v>2</v>
      </c>
      <c r="C174" s="285" t="s">
        <v>47</v>
      </c>
      <c r="D174" s="285">
        <v>6</v>
      </c>
      <c r="E174" s="285" t="s">
        <v>1250</v>
      </c>
      <c r="F174" s="285">
        <v>5</v>
      </c>
      <c r="G174" s="285" t="s">
        <v>621</v>
      </c>
      <c r="H174" s="285" t="s">
        <v>1367</v>
      </c>
      <c r="I174" s="285" t="s">
        <v>1008</v>
      </c>
      <c r="J174">
        <f>Tabel6_2[[#This Row],[Study points]]/COUNTIF(Tabel6_2[Course/OLOD],Tabel6_2[[#This Row],[Course/OLOD]])</f>
        <v>0.375</v>
      </c>
      <c r="K174" s="41" t="s">
        <v>1025</v>
      </c>
      <c r="L174" s="285" t="s">
        <v>1260</v>
      </c>
      <c r="M174" s="285" t="s">
        <v>1244</v>
      </c>
      <c r="N174" s="285" t="str">
        <f>CONCATENATE(Tabel6_2[[#This Row],[Course/OLOD]],Tabel6_2[[#This Row],[Assessment]],Tabel6_2[[#This Row],[Assessment moment]])</f>
        <v>BA - Improvisation 23. Reflection Permanent</v>
      </c>
      <c r="O174" s="285">
        <v>10</v>
      </c>
      <c r="P174" s="285">
        <f>Tabel6_2[[#This Row],[% Assessment]]/COUNTIF(Tabel6_2[unique var],Tabel6_2[[#This Row],[unique var]])</f>
        <v>5</v>
      </c>
      <c r="Q174" s="285">
        <f>Tabel6_2[[#This Row],[Study points]]*Tabel6_2[[#This Row],[% Assessment per goal]]/100</f>
        <v>0.3</v>
      </c>
      <c r="R174" s="285" t="s">
        <v>1220</v>
      </c>
    </row>
    <row r="175" spans="1:18" x14ac:dyDescent="0.2">
      <c r="A175" s="285" t="s">
        <v>1298</v>
      </c>
      <c r="B175" s="285">
        <v>2</v>
      </c>
      <c r="C175" s="285" t="s">
        <v>47</v>
      </c>
      <c r="D175" s="285">
        <v>6</v>
      </c>
      <c r="E175" s="285" t="s">
        <v>1250</v>
      </c>
      <c r="F175" s="285">
        <v>5</v>
      </c>
      <c r="G175" s="285" t="s">
        <v>621</v>
      </c>
      <c r="H175" s="285" t="s">
        <v>1368</v>
      </c>
      <c r="I175" s="285" t="s">
        <v>1008</v>
      </c>
      <c r="J175">
        <f>Tabel6_2[[#This Row],[Study points]]/COUNTIF(Tabel6_2[Course/OLOD],Tabel6_2[[#This Row],[Course/OLOD]])</f>
        <v>0.375</v>
      </c>
      <c r="K175" s="41" t="s">
        <v>207</v>
      </c>
      <c r="L175" s="285" t="s">
        <v>1239</v>
      </c>
      <c r="M175" s="285" t="s">
        <v>1244</v>
      </c>
      <c r="N175" s="285" t="str">
        <f>CONCATENATE(Tabel6_2[[#This Row],[Course/OLOD]],Tabel6_2[[#This Row],[Assessment]],Tabel6_2[[#This Row],[Assessment moment]])</f>
        <v>BA - Improvisation 24. Artistic practicePermanent</v>
      </c>
      <c r="O175" s="285">
        <v>40</v>
      </c>
      <c r="P175" s="285">
        <f>Tabel6_2[[#This Row],[% Assessment]]/COUNTIF(Tabel6_2[unique var],Tabel6_2[[#This Row],[unique var]])</f>
        <v>5</v>
      </c>
      <c r="Q175" s="285">
        <f>Tabel6_2[[#This Row],[Study points]]*Tabel6_2[[#This Row],[% Assessment per goal]]/100</f>
        <v>0.3</v>
      </c>
      <c r="R175" s="285" t="s">
        <v>72</v>
      </c>
    </row>
    <row r="176" spans="1:18" x14ac:dyDescent="0.2">
      <c r="A176" s="285" t="s">
        <v>1298</v>
      </c>
      <c r="B176" s="285">
        <v>2</v>
      </c>
      <c r="C176" s="285" t="s">
        <v>47</v>
      </c>
      <c r="D176" s="285">
        <v>6</v>
      </c>
      <c r="E176" s="285" t="s">
        <v>1250</v>
      </c>
      <c r="F176" s="285">
        <v>5</v>
      </c>
      <c r="G176" s="285" t="s">
        <v>621</v>
      </c>
      <c r="H176" s="285" t="s">
        <v>1369</v>
      </c>
      <c r="I176" s="285" t="s">
        <v>1008</v>
      </c>
      <c r="J176">
        <f>Tabel6_2[[#This Row],[Study points]]/COUNTIF(Tabel6_2[Course/OLOD],Tabel6_2[[#This Row],[Course/OLOD]])</f>
        <v>0.375</v>
      </c>
      <c r="K176" s="41" t="s">
        <v>1028</v>
      </c>
      <c r="L176" s="285" t="s">
        <v>1239</v>
      </c>
      <c r="M176" s="285" t="s">
        <v>1244</v>
      </c>
      <c r="N176" s="285" t="str">
        <f>CONCATENATE(Tabel6_2[[#This Row],[Course/OLOD]],Tabel6_2[[#This Row],[Assessment]],Tabel6_2[[#This Row],[Assessment moment]])</f>
        <v>BA - Improvisation 24. Artistic practicePermanent</v>
      </c>
      <c r="O176" s="285">
        <v>40</v>
      </c>
      <c r="P176" s="285">
        <f>Tabel6_2[[#This Row],[% Assessment]]/COUNTIF(Tabel6_2[unique var],Tabel6_2[[#This Row],[unique var]])</f>
        <v>5</v>
      </c>
      <c r="Q176" s="285">
        <f>Tabel6_2[[#This Row],[Study points]]*Tabel6_2[[#This Row],[% Assessment per goal]]/100</f>
        <v>0.3</v>
      </c>
      <c r="R176" s="285" t="s">
        <v>72</v>
      </c>
    </row>
    <row r="177" spans="1:18" x14ac:dyDescent="0.2">
      <c r="A177" s="285" t="s">
        <v>1298</v>
      </c>
      <c r="B177" s="285">
        <v>2</v>
      </c>
      <c r="C177" s="285" t="s">
        <v>47</v>
      </c>
      <c r="D177" s="285">
        <v>6</v>
      </c>
      <c r="E177" s="285" t="s">
        <v>1250</v>
      </c>
      <c r="F177" s="285">
        <v>5</v>
      </c>
      <c r="G177" s="285" t="s">
        <v>621</v>
      </c>
      <c r="H177" s="285" t="s">
        <v>1370</v>
      </c>
      <c r="I177" s="285" t="s">
        <v>1008</v>
      </c>
      <c r="J177">
        <f>Tabel6_2[[#This Row],[Study points]]/COUNTIF(Tabel6_2[Course/OLOD],Tabel6_2[[#This Row],[Course/OLOD]])</f>
        <v>0.375</v>
      </c>
      <c r="K177" s="41" t="s">
        <v>1030</v>
      </c>
      <c r="L177" s="285" t="s">
        <v>1260</v>
      </c>
      <c r="M177" s="285" t="s">
        <v>1244</v>
      </c>
      <c r="N177" s="285" t="str">
        <f>CONCATENATE(Tabel6_2[[#This Row],[Course/OLOD]],Tabel6_2[[#This Row],[Assessment]],Tabel6_2[[#This Row],[Assessment moment]])</f>
        <v>BA - Improvisation 23. Reflection Permanent</v>
      </c>
      <c r="O177" s="285">
        <v>10</v>
      </c>
      <c r="P177" s="285">
        <f>Tabel6_2[[#This Row],[% Assessment]]/COUNTIF(Tabel6_2[unique var],Tabel6_2[[#This Row],[unique var]])</f>
        <v>5</v>
      </c>
      <c r="Q177" s="285">
        <f>Tabel6_2[[#This Row],[Study points]]*Tabel6_2[[#This Row],[% Assessment per goal]]/100</f>
        <v>0.3</v>
      </c>
      <c r="R177" s="285" t="s">
        <v>1220</v>
      </c>
    </row>
    <row r="178" spans="1:18" x14ac:dyDescent="0.2">
      <c r="A178" s="285" t="s">
        <v>1298</v>
      </c>
      <c r="B178" s="285">
        <v>2</v>
      </c>
      <c r="C178" s="285" t="s">
        <v>47</v>
      </c>
      <c r="D178" s="285">
        <v>6</v>
      </c>
      <c r="E178" s="285" t="s">
        <v>1250</v>
      </c>
      <c r="F178" s="285">
        <v>5</v>
      </c>
      <c r="G178" s="285" t="s">
        <v>621</v>
      </c>
      <c r="H178" s="285" t="s">
        <v>1371</v>
      </c>
      <c r="I178" s="285" t="s">
        <v>1008</v>
      </c>
      <c r="J178">
        <f>Tabel6_2[[#This Row],[Study points]]/COUNTIF(Tabel6_2[Course/OLOD],Tabel6_2[[#This Row],[Course/OLOD]])</f>
        <v>0.375</v>
      </c>
      <c r="K178" s="41" t="s">
        <v>1031</v>
      </c>
      <c r="L178" s="285" t="s">
        <v>1239</v>
      </c>
      <c r="M178" s="285" t="s">
        <v>1244</v>
      </c>
      <c r="N178" s="285" t="str">
        <f>CONCATENATE(Tabel6_2[[#This Row],[Course/OLOD]],Tabel6_2[[#This Row],[Assessment]],Tabel6_2[[#This Row],[Assessment moment]])</f>
        <v>BA - Improvisation 24. Artistic practicePermanent</v>
      </c>
      <c r="O178" s="285">
        <v>40</v>
      </c>
      <c r="P178" s="285">
        <f>Tabel6_2[[#This Row],[% Assessment]]/COUNTIF(Tabel6_2[unique var],Tabel6_2[[#This Row],[unique var]])</f>
        <v>5</v>
      </c>
      <c r="Q178" s="285">
        <f>Tabel6_2[[#This Row],[Study points]]*Tabel6_2[[#This Row],[% Assessment per goal]]/100</f>
        <v>0.3</v>
      </c>
      <c r="R178" s="285" t="s">
        <v>72</v>
      </c>
    </row>
    <row r="179" spans="1:18" x14ac:dyDescent="0.2">
      <c r="A179" s="285" t="s">
        <v>1298</v>
      </c>
      <c r="B179" s="285">
        <v>2</v>
      </c>
      <c r="C179" s="285" t="s">
        <v>47</v>
      </c>
      <c r="D179" s="285">
        <v>6</v>
      </c>
      <c r="E179" s="285" t="s">
        <v>1250</v>
      </c>
      <c r="F179" s="285">
        <v>5</v>
      </c>
      <c r="G179" s="285" t="s">
        <v>621</v>
      </c>
      <c r="H179" s="285" t="s">
        <v>1372</v>
      </c>
      <c r="I179" s="285" t="s">
        <v>238</v>
      </c>
      <c r="J179">
        <f>Tabel6_2[[#This Row],[Study points]]/COUNTIF(Tabel6_2[Course/OLOD],Tabel6_2[[#This Row],[Course/OLOD]])</f>
        <v>0.375</v>
      </c>
      <c r="K179" s="41" t="s">
        <v>1036</v>
      </c>
      <c r="L179" s="285" t="s">
        <v>1239</v>
      </c>
      <c r="M179" s="285" t="s">
        <v>1244</v>
      </c>
      <c r="N179" s="285" t="str">
        <f>CONCATENATE(Tabel6_2[[#This Row],[Course/OLOD]],Tabel6_2[[#This Row],[Assessment]],Tabel6_2[[#This Row],[Assessment moment]])</f>
        <v>BA - Improvisation 24. Artistic practicePermanent</v>
      </c>
      <c r="O179" s="285">
        <v>40</v>
      </c>
      <c r="P179" s="285">
        <f>Tabel6_2[[#This Row],[% Assessment]]/COUNTIF(Tabel6_2[unique var],Tabel6_2[[#This Row],[unique var]])</f>
        <v>5</v>
      </c>
      <c r="Q179" s="285">
        <f>Tabel6_2[[#This Row],[Study points]]*Tabel6_2[[#This Row],[% Assessment per goal]]/100</f>
        <v>0.3</v>
      </c>
      <c r="R179" s="285" t="s">
        <v>72</v>
      </c>
    </row>
    <row r="180" spans="1:18" x14ac:dyDescent="0.2">
      <c r="A180" s="285" t="s">
        <v>1298</v>
      </c>
      <c r="B180" s="285">
        <v>2</v>
      </c>
      <c r="C180" s="285" t="s">
        <v>47</v>
      </c>
      <c r="D180" s="285">
        <v>6</v>
      </c>
      <c r="E180" s="285" t="s">
        <v>1250</v>
      </c>
      <c r="F180" s="285">
        <v>5</v>
      </c>
      <c r="G180" s="285" t="s">
        <v>621</v>
      </c>
      <c r="H180" s="285" t="s">
        <v>1373</v>
      </c>
      <c r="I180" s="285" t="s">
        <v>1449</v>
      </c>
      <c r="J180">
        <f>Tabel6_2[[#This Row],[Study points]]/COUNTIF(Tabel6_2[Course/OLOD],Tabel6_2[[#This Row],[Course/OLOD]])</f>
        <v>0.375</v>
      </c>
      <c r="K180" s="41" t="s">
        <v>1449</v>
      </c>
      <c r="L180" s="285" t="s">
        <v>1239</v>
      </c>
      <c r="M180" s="285" t="s">
        <v>1244</v>
      </c>
      <c r="N180" s="285" t="str">
        <f>CONCATENATE(Tabel6_2[[#This Row],[Course/OLOD]],Tabel6_2[[#This Row],[Assessment]],Tabel6_2[[#This Row],[Assessment moment]])</f>
        <v>BA - Improvisation 24. Artistic practicePermanent</v>
      </c>
      <c r="O180" s="285">
        <v>40</v>
      </c>
      <c r="P180" s="285">
        <f>Tabel6_2[[#This Row],[% Assessment]]/COUNTIF(Tabel6_2[unique var],Tabel6_2[[#This Row],[unique var]])</f>
        <v>5</v>
      </c>
      <c r="Q180" s="285">
        <f>Tabel6_2[[#This Row],[Study points]]*Tabel6_2[[#This Row],[% Assessment per goal]]/100</f>
        <v>0.3</v>
      </c>
      <c r="R180" s="285" t="s">
        <v>72</v>
      </c>
    </row>
    <row r="181" spans="1:18" x14ac:dyDescent="0.2">
      <c r="A181" s="285" t="s">
        <v>1298</v>
      </c>
      <c r="B181" s="285">
        <v>2</v>
      </c>
      <c r="C181" s="285" t="s">
        <v>49</v>
      </c>
      <c r="D181" s="285">
        <v>3</v>
      </c>
      <c r="E181" s="285" t="s">
        <v>1247</v>
      </c>
      <c r="F181" s="285">
        <v>1</v>
      </c>
      <c r="G181" s="285" t="s">
        <v>613</v>
      </c>
      <c r="H181" s="285" t="s">
        <v>452</v>
      </c>
      <c r="I181" s="285" t="s">
        <v>1049</v>
      </c>
      <c r="J181">
        <f>Tabel6_2[[#This Row],[Study points]]/COUNTIF(Tabel6_2[Course/OLOD],Tabel6_2[[#This Row],[Course/OLOD]])</f>
        <v>0.375</v>
      </c>
      <c r="K181" s="41" t="s">
        <v>1050</v>
      </c>
      <c r="L181" s="285" t="s">
        <v>1259</v>
      </c>
      <c r="M181" s="285" t="s">
        <v>1244</v>
      </c>
      <c r="N181" s="285" t="str">
        <f>CONCATENATE(Tabel6_2[[#This Row],[Course/OLOD]],Tabel6_2[[#This Row],[Assessment]],Tabel6_2[[#This Row],[Assessment moment]])</f>
        <v>BA - Drama 22. Artistic skillsPermanent</v>
      </c>
      <c r="O181" s="285">
        <v>50</v>
      </c>
      <c r="P181" s="285">
        <f>Tabel6_2[[#This Row],[% Assessment]]/COUNTIF(Tabel6_2[unique var],Tabel6_2[[#This Row],[unique var]])</f>
        <v>10</v>
      </c>
      <c r="Q181" s="285">
        <f>Tabel6_2[[#This Row],[Study points]]*Tabel6_2[[#This Row],[% Assessment per goal]]/100</f>
        <v>0.3</v>
      </c>
      <c r="R181" s="285" t="s">
        <v>72</v>
      </c>
    </row>
    <row r="182" spans="1:18" x14ac:dyDescent="0.2">
      <c r="A182" s="285" t="s">
        <v>1298</v>
      </c>
      <c r="B182" s="285">
        <v>2</v>
      </c>
      <c r="C182" s="285" t="s">
        <v>49</v>
      </c>
      <c r="D182" s="285">
        <v>3</v>
      </c>
      <c r="E182" s="285" t="s">
        <v>1247</v>
      </c>
      <c r="F182" s="285">
        <v>1</v>
      </c>
      <c r="G182" s="285" t="s">
        <v>613</v>
      </c>
      <c r="H182" s="285" t="s">
        <v>453</v>
      </c>
      <c r="I182" s="285" t="s">
        <v>825</v>
      </c>
      <c r="J182">
        <f>Tabel6_2[[#This Row],[Study points]]/COUNTIF(Tabel6_2[Course/OLOD],Tabel6_2[[#This Row],[Course/OLOD]])</f>
        <v>0.375</v>
      </c>
      <c r="K182" s="41" t="s">
        <v>1054</v>
      </c>
      <c r="L182" s="285" t="s">
        <v>1259</v>
      </c>
      <c r="M182" s="285" t="s">
        <v>1244</v>
      </c>
      <c r="N182" s="285" t="str">
        <f>CONCATENATE(Tabel6_2[[#This Row],[Course/OLOD]],Tabel6_2[[#This Row],[Assessment]],Tabel6_2[[#This Row],[Assessment moment]])</f>
        <v>BA - Drama 22. Artistic skillsPermanent</v>
      </c>
      <c r="O182" s="285">
        <v>50</v>
      </c>
      <c r="P182" s="285">
        <f>Tabel6_2[[#This Row],[% Assessment]]/COUNTIF(Tabel6_2[unique var],Tabel6_2[[#This Row],[unique var]])</f>
        <v>10</v>
      </c>
      <c r="Q182" s="285">
        <f>Tabel6_2[[#This Row],[Study points]]*Tabel6_2[[#This Row],[% Assessment per goal]]/100</f>
        <v>0.3</v>
      </c>
      <c r="R182" s="285" t="s">
        <v>72</v>
      </c>
    </row>
    <row r="183" spans="1:18" x14ac:dyDescent="0.2">
      <c r="A183" s="285" t="s">
        <v>1298</v>
      </c>
      <c r="B183" s="285">
        <v>2</v>
      </c>
      <c r="C183" s="285" t="s">
        <v>49</v>
      </c>
      <c r="D183" s="285">
        <v>3</v>
      </c>
      <c r="E183" s="285" t="s">
        <v>1247</v>
      </c>
      <c r="F183" s="285">
        <v>1</v>
      </c>
      <c r="G183" s="285" t="s">
        <v>613</v>
      </c>
      <c r="H183" s="285" t="s">
        <v>454</v>
      </c>
      <c r="I183" s="285" t="s">
        <v>826</v>
      </c>
      <c r="J183">
        <f>Tabel6_2[[#This Row],[Study points]]/COUNTIF(Tabel6_2[Course/OLOD],Tabel6_2[[#This Row],[Course/OLOD]])</f>
        <v>0.375</v>
      </c>
      <c r="K183" s="41" t="s">
        <v>826</v>
      </c>
      <c r="L183" s="285" t="s">
        <v>1259</v>
      </c>
      <c r="M183" s="285" t="s">
        <v>1244</v>
      </c>
      <c r="N183" s="285" t="str">
        <f>CONCATENATE(Tabel6_2[[#This Row],[Course/OLOD]],Tabel6_2[[#This Row],[Assessment]],Tabel6_2[[#This Row],[Assessment moment]])</f>
        <v>BA - Drama 22. Artistic skillsPermanent</v>
      </c>
      <c r="O183" s="285">
        <v>50</v>
      </c>
      <c r="P183" s="285">
        <f>Tabel6_2[[#This Row],[% Assessment]]/COUNTIF(Tabel6_2[unique var],Tabel6_2[[#This Row],[unique var]])</f>
        <v>10</v>
      </c>
      <c r="Q183" s="285">
        <f>Tabel6_2[[#This Row],[Study points]]*Tabel6_2[[#This Row],[% Assessment per goal]]/100</f>
        <v>0.3</v>
      </c>
      <c r="R183" s="285" t="s">
        <v>72</v>
      </c>
    </row>
    <row r="184" spans="1:18" x14ac:dyDescent="0.2">
      <c r="A184" s="285" t="s">
        <v>1298</v>
      </c>
      <c r="B184" s="285">
        <v>2</v>
      </c>
      <c r="C184" s="285" t="s">
        <v>49</v>
      </c>
      <c r="D184" s="285">
        <v>3</v>
      </c>
      <c r="E184" s="285" t="s">
        <v>1247</v>
      </c>
      <c r="F184" s="285">
        <v>1</v>
      </c>
      <c r="G184" s="285" t="s">
        <v>613</v>
      </c>
      <c r="H184" s="285" t="s">
        <v>455</v>
      </c>
      <c r="I184" s="285" t="s">
        <v>826</v>
      </c>
      <c r="J184">
        <f>Tabel6_2[[#This Row],[Study points]]/COUNTIF(Tabel6_2[Course/OLOD],Tabel6_2[[#This Row],[Course/OLOD]])</f>
        <v>0.375</v>
      </c>
      <c r="K184" s="41" t="s">
        <v>1055</v>
      </c>
      <c r="L184" s="285" t="s">
        <v>1259</v>
      </c>
      <c r="M184" s="285" t="s">
        <v>1244</v>
      </c>
      <c r="N184" s="285" t="str">
        <f>CONCATENATE(Tabel6_2[[#This Row],[Course/OLOD]],Tabel6_2[[#This Row],[Assessment]],Tabel6_2[[#This Row],[Assessment moment]])</f>
        <v>BA - Drama 22. Artistic skillsPermanent</v>
      </c>
      <c r="O184" s="285">
        <v>50</v>
      </c>
      <c r="P184" s="285">
        <f>Tabel6_2[[#This Row],[% Assessment]]/COUNTIF(Tabel6_2[unique var],Tabel6_2[[#This Row],[unique var]])</f>
        <v>10</v>
      </c>
      <c r="Q184" s="285">
        <f>Tabel6_2[[#This Row],[Study points]]*Tabel6_2[[#This Row],[% Assessment per goal]]/100</f>
        <v>0.3</v>
      </c>
      <c r="R184" s="285" t="s">
        <v>72</v>
      </c>
    </row>
    <row r="185" spans="1:18" x14ac:dyDescent="0.2">
      <c r="A185" s="285" t="s">
        <v>1298</v>
      </c>
      <c r="B185" s="285">
        <v>2</v>
      </c>
      <c r="C185" s="285" t="s">
        <v>49</v>
      </c>
      <c r="D185" s="285">
        <v>3</v>
      </c>
      <c r="E185" s="285" t="s">
        <v>1250</v>
      </c>
      <c r="F185" s="285">
        <v>5</v>
      </c>
      <c r="G185" s="285" t="s">
        <v>621</v>
      </c>
      <c r="H185" s="285" t="s">
        <v>456</v>
      </c>
      <c r="I185" s="285" t="s">
        <v>174</v>
      </c>
      <c r="J185">
        <f>Tabel6_2[[#This Row],[Study points]]/COUNTIF(Tabel6_2[Course/OLOD],Tabel6_2[[#This Row],[Course/OLOD]])</f>
        <v>0.375</v>
      </c>
      <c r="K185" s="41" t="s">
        <v>1051</v>
      </c>
      <c r="L185" s="285" t="s">
        <v>1239</v>
      </c>
      <c r="M185" s="285" t="s">
        <v>540</v>
      </c>
      <c r="N185" s="285" t="str">
        <f>CONCATENATE(Tabel6_2[[#This Row],[Course/OLOD]],Tabel6_2[[#This Row],[Assessment]],Tabel6_2[[#This Row],[Assessment moment]])</f>
        <v>BA - Drama 24. Artistic practiceProduct</v>
      </c>
      <c r="O185" s="285">
        <v>50</v>
      </c>
      <c r="P185" s="285">
        <f>Tabel6_2[[#This Row],[% Assessment]]/COUNTIF(Tabel6_2[unique var],Tabel6_2[[#This Row],[unique var]])</f>
        <v>16.666666666666668</v>
      </c>
      <c r="Q185" s="285">
        <f>Tabel6_2[[#This Row],[Study points]]*Tabel6_2[[#This Row],[% Assessment per goal]]/100</f>
        <v>0.5</v>
      </c>
      <c r="R185" s="285" t="s">
        <v>1215</v>
      </c>
    </row>
    <row r="186" spans="1:18" x14ac:dyDescent="0.2">
      <c r="A186" s="285" t="s">
        <v>1298</v>
      </c>
      <c r="B186" s="285">
        <v>2</v>
      </c>
      <c r="C186" s="285" t="s">
        <v>49</v>
      </c>
      <c r="D186" s="285">
        <v>3</v>
      </c>
      <c r="E186" s="285" t="s">
        <v>1250</v>
      </c>
      <c r="F186" s="285">
        <v>5</v>
      </c>
      <c r="G186" s="285" t="s">
        <v>621</v>
      </c>
      <c r="H186" s="285" t="s">
        <v>457</v>
      </c>
      <c r="I186" s="285" t="s">
        <v>827</v>
      </c>
      <c r="J186">
        <f>Tabel6_2[[#This Row],[Study points]]/COUNTIF(Tabel6_2[Course/OLOD],Tabel6_2[[#This Row],[Course/OLOD]])</f>
        <v>0.375</v>
      </c>
      <c r="K186" s="41" t="s">
        <v>1052</v>
      </c>
      <c r="L186" s="285" t="s">
        <v>1239</v>
      </c>
      <c r="M186" s="285" t="s">
        <v>540</v>
      </c>
      <c r="N186" s="285" t="str">
        <f>CONCATENATE(Tabel6_2[[#This Row],[Course/OLOD]],Tabel6_2[[#This Row],[Assessment]],Tabel6_2[[#This Row],[Assessment moment]])</f>
        <v>BA - Drama 24. Artistic practiceProduct</v>
      </c>
      <c r="O186" s="285">
        <v>50</v>
      </c>
      <c r="P186" s="285">
        <f>Tabel6_2[[#This Row],[% Assessment]]/COUNTIF(Tabel6_2[unique var],Tabel6_2[[#This Row],[unique var]])</f>
        <v>16.666666666666668</v>
      </c>
      <c r="Q186" s="285">
        <f>Tabel6_2[[#This Row],[Study points]]*Tabel6_2[[#This Row],[% Assessment per goal]]/100</f>
        <v>0.5</v>
      </c>
      <c r="R186" s="285" t="s">
        <v>1215</v>
      </c>
    </row>
    <row r="187" spans="1:18" x14ac:dyDescent="0.2">
      <c r="A187" s="285" t="s">
        <v>1298</v>
      </c>
      <c r="B187" s="285">
        <v>2</v>
      </c>
      <c r="C187" s="285" t="s">
        <v>49</v>
      </c>
      <c r="D187" s="285">
        <v>3</v>
      </c>
      <c r="E187" s="285" t="s">
        <v>1250</v>
      </c>
      <c r="F187" s="285">
        <v>5</v>
      </c>
      <c r="G187" s="285" t="s">
        <v>621</v>
      </c>
      <c r="H187" s="285" t="s">
        <v>1374</v>
      </c>
      <c r="I187" s="285" t="s">
        <v>602</v>
      </c>
      <c r="J187">
        <f>Tabel6_2[[#This Row],[Study points]]/COUNTIF(Tabel6_2[Course/OLOD],Tabel6_2[[#This Row],[Course/OLOD]])</f>
        <v>0.375</v>
      </c>
      <c r="K187" s="41" t="s">
        <v>1053</v>
      </c>
      <c r="L187" s="285" t="s">
        <v>1239</v>
      </c>
      <c r="M187" s="285" t="s">
        <v>540</v>
      </c>
      <c r="N187" s="285" t="str">
        <f>CONCATENATE(Tabel6_2[[#This Row],[Course/OLOD]],Tabel6_2[[#This Row],[Assessment]],Tabel6_2[[#This Row],[Assessment moment]])</f>
        <v>BA - Drama 24. Artistic practiceProduct</v>
      </c>
      <c r="O187" s="285">
        <v>50</v>
      </c>
      <c r="P187" s="285">
        <f>Tabel6_2[[#This Row],[% Assessment]]/COUNTIF(Tabel6_2[unique var],Tabel6_2[[#This Row],[unique var]])</f>
        <v>16.666666666666668</v>
      </c>
      <c r="Q187" s="285">
        <f>Tabel6_2[[#This Row],[Study points]]*Tabel6_2[[#This Row],[% Assessment per goal]]/100</f>
        <v>0.5</v>
      </c>
      <c r="R187" s="285" t="s">
        <v>1215</v>
      </c>
    </row>
    <row r="188" spans="1:18" x14ac:dyDescent="0.2">
      <c r="A188" s="285" t="s">
        <v>1298</v>
      </c>
      <c r="B188" s="285">
        <v>2</v>
      </c>
      <c r="C188" s="285" t="s">
        <v>49</v>
      </c>
      <c r="D188" s="285">
        <v>3</v>
      </c>
      <c r="E188" s="285" t="s">
        <v>1250</v>
      </c>
      <c r="F188" s="285">
        <v>6</v>
      </c>
      <c r="G188" s="285" t="s">
        <v>623</v>
      </c>
      <c r="H188" s="285" t="s">
        <v>1493</v>
      </c>
      <c r="I188" s="285" t="s">
        <v>1494</v>
      </c>
      <c r="J188">
        <f>Tabel6_2[[#This Row],[Study points]]/COUNTIF(Tabel6_2[Course/OLOD],Tabel6_2[[#This Row],[Course/OLOD]])</f>
        <v>0.375</v>
      </c>
      <c r="K188" s="41" t="s">
        <v>1490</v>
      </c>
      <c r="L188" s="285" t="s">
        <v>1259</v>
      </c>
      <c r="M188" s="285" t="s">
        <v>1244</v>
      </c>
      <c r="N188" s="285" t="str">
        <f>CONCATENATE(Tabel6_2[[#This Row],[Course/OLOD]],Tabel6_2[[#This Row],[Assessment]],Tabel6_2[[#This Row],[Assessment moment]])</f>
        <v>BA - Drama 22. Artistic skillsPermanent</v>
      </c>
      <c r="O188" s="285">
        <v>50</v>
      </c>
      <c r="P188" s="285">
        <f>Tabel6_2[[#This Row],[% Assessment]]/COUNTIF(Tabel6_2[unique var],Tabel6_2[[#This Row],[unique var]])</f>
        <v>10</v>
      </c>
      <c r="Q188" s="285">
        <f>Tabel6_2[[#This Row],[Study points]]*Tabel6_2[[#This Row],[% Assessment per goal]]/100</f>
        <v>0.3</v>
      </c>
      <c r="R188" s="285" t="s">
        <v>72</v>
      </c>
    </row>
    <row r="189" spans="1:18" x14ac:dyDescent="0.2">
      <c r="A189" s="285" t="s">
        <v>1298</v>
      </c>
      <c r="B189" s="285">
        <v>2</v>
      </c>
      <c r="C189" s="285" t="s">
        <v>55</v>
      </c>
      <c r="D189" s="285">
        <v>3</v>
      </c>
      <c r="E189" s="285" t="s">
        <v>1247</v>
      </c>
      <c r="F189" s="285">
        <v>1</v>
      </c>
      <c r="G189" s="285" t="s">
        <v>613</v>
      </c>
      <c r="H189" s="285" t="s">
        <v>466</v>
      </c>
      <c r="I189" s="285" t="s">
        <v>607</v>
      </c>
      <c r="J189">
        <f>Tabel6_2[[#This Row],[Study points]]/COUNTIF(Tabel6_2[Course/OLOD],Tabel6_2[[#This Row],[Course/OLOD]])</f>
        <v>0.27272727272727271</v>
      </c>
      <c r="K189" s="41" t="s">
        <v>1076</v>
      </c>
      <c r="L189" s="285" t="s">
        <v>1259</v>
      </c>
      <c r="M189" s="285" t="s">
        <v>540</v>
      </c>
      <c r="N189" s="285" t="str">
        <f>CONCATENATE(Tabel6_2[[#This Row],[Course/OLOD]],Tabel6_2[[#This Row],[Assessment]],Tabel6_2[[#This Row],[Assessment moment]])</f>
        <v>BA - Music 22. Artistic skillsProduct</v>
      </c>
      <c r="O189" s="285">
        <v>40</v>
      </c>
      <c r="P189" s="285">
        <f>Tabel6_2[[#This Row],[% Assessment]]/COUNTIF(Tabel6_2[unique var],Tabel6_2[[#This Row],[unique var]])</f>
        <v>5.7142857142857144</v>
      </c>
      <c r="Q189" s="285">
        <f>Tabel6_2[[#This Row],[Study points]]*Tabel6_2[[#This Row],[% Assessment per goal]]/100</f>
        <v>0.17142857142857143</v>
      </c>
      <c r="R189" s="285" t="s">
        <v>1215</v>
      </c>
    </row>
    <row r="190" spans="1:18" x14ac:dyDescent="0.2">
      <c r="A190" s="285" t="s">
        <v>1298</v>
      </c>
      <c r="B190" s="285">
        <v>2</v>
      </c>
      <c r="C190" s="285" t="s">
        <v>55</v>
      </c>
      <c r="D190" s="285">
        <v>3</v>
      </c>
      <c r="E190" s="285" t="s">
        <v>1247</v>
      </c>
      <c r="F190" s="285">
        <v>1</v>
      </c>
      <c r="G190" s="285" t="s">
        <v>613</v>
      </c>
      <c r="H190" s="285" t="s">
        <v>467</v>
      </c>
      <c r="I190" s="285" t="s">
        <v>609</v>
      </c>
      <c r="J190">
        <f>Tabel6_2[[#This Row],[Study points]]/COUNTIF(Tabel6_2[Course/OLOD],Tabel6_2[[#This Row],[Course/OLOD]])</f>
        <v>0.27272727272727271</v>
      </c>
      <c r="K190" s="41" t="s">
        <v>609</v>
      </c>
      <c r="L190" s="285" t="s">
        <v>1259</v>
      </c>
      <c r="M190" s="285" t="s">
        <v>540</v>
      </c>
      <c r="N190" s="285" t="str">
        <f>CONCATENATE(Tabel6_2[[#This Row],[Course/OLOD]],Tabel6_2[[#This Row],[Assessment]],Tabel6_2[[#This Row],[Assessment moment]])</f>
        <v>BA - Music 22. Artistic skillsProduct</v>
      </c>
      <c r="O190" s="285">
        <v>40</v>
      </c>
      <c r="P190" s="285">
        <f>Tabel6_2[[#This Row],[% Assessment]]/COUNTIF(Tabel6_2[unique var],Tabel6_2[[#This Row],[unique var]])</f>
        <v>5.7142857142857144</v>
      </c>
      <c r="Q190" s="285">
        <f>Tabel6_2[[#This Row],[Study points]]*Tabel6_2[[#This Row],[% Assessment per goal]]/100</f>
        <v>0.17142857142857143</v>
      </c>
      <c r="R190" s="285" t="s">
        <v>1215</v>
      </c>
    </row>
    <row r="191" spans="1:18" x14ac:dyDescent="0.2">
      <c r="A191" s="285" t="s">
        <v>1298</v>
      </c>
      <c r="B191" s="285">
        <v>2</v>
      </c>
      <c r="C191" s="285" t="s">
        <v>55</v>
      </c>
      <c r="D191" s="285">
        <v>3</v>
      </c>
      <c r="E191" s="285" t="s">
        <v>1247</v>
      </c>
      <c r="F191" s="285">
        <v>1</v>
      </c>
      <c r="G191" s="285" t="s">
        <v>613</v>
      </c>
      <c r="H191" s="285" t="s">
        <v>468</v>
      </c>
      <c r="I191" s="285" t="s">
        <v>606</v>
      </c>
      <c r="J191">
        <f>Tabel6_2[[#This Row],[Study points]]/COUNTIF(Tabel6_2[Course/OLOD],Tabel6_2[[#This Row],[Course/OLOD]])</f>
        <v>0.27272727272727271</v>
      </c>
      <c r="K191" s="41" t="s">
        <v>606</v>
      </c>
      <c r="L191" s="285" t="s">
        <v>1259</v>
      </c>
      <c r="M191" s="285" t="s">
        <v>540</v>
      </c>
      <c r="N191" s="285" t="str">
        <f>CONCATENATE(Tabel6_2[[#This Row],[Course/OLOD]],Tabel6_2[[#This Row],[Assessment]],Tabel6_2[[#This Row],[Assessment moment]])</f>
        <v>BA - Music 22. Artistic skillsProduct</v>
      </c>
      <c r="O191" s="285">
        <v>40</v>
      </c>
      <c r="P191" s="285">
        <f>Tabel6_2[[#This Row],[% Assessment]]/COUNTIF(Tabel6_2[unique var],Tabel6_2[[#This Row],[unique var]])</f>
        <v>5.7142857142857144</v>
      </c>
      <c r="Q191" s="285">
        <f>Tabel6_2[[#This Row],[Study points]]*Tabel6_2[[#This Row],[% Assessment per goal]]/100</f>
        <v>0.17142857142857143</v>
      </c>
      <c r="R191" s="285" t="s">
        <v>1215</v>
      </c>
    </row>
    <row r="192" spans="1:18" x14ac:dyDescent="0.2">
      <c r="A192" s="285" t="s">
        <v>1298</v>
      </c>
      <c r="B192" s="285">
        <v>2</v>
      </c>
      <c r="C192" s="285" t="s">
        <v>55</v>
      </c>
      <c r="D192" s="285">
        <v>3</v>
      </c>
      <c r="E192" s="285" t="s">
        <v>1247</v>
      </c>
      <c r="F192" s="285">
        <v>1</v>
      </c>
      <c r="G192" s="285" t="s">
        <v>613</v>
      </c>
      <c r="H192" s="285" t="s">
        <v>469</v>
      </c>
      <c r="I192" s="285" t="s">
        <v>606</v>
      </c>
      <c r="J192">
        <f>Tabel6_2[[#This Row],[Study points]]/COUNTIF(Tabel6_2[Course/OLOD],Tabel6_2[[#This Row],[Course/OLOD]])</f>
        <v>0.27272727272727271</v>
      </c>
      <c r="K192" s="41" t="s">
        <v>1081</v>
      </c>
      <c r="L192" s="285" t="s">
        <v>1259</v>
      </c>
      <c r="M192" s="285" t="s">
        <v>540</v>
      </c>
      <c r="N192" s="285" t="str">
        <f>CONCATENATE(Tabel6_2[[#This Row],[Course/OLOD]],Tabel6_2[[#This Row],[Assessment]],Tabel6_2[[#This Row],[Assessment moment]])</f>
        <v>BA - Music 22. Artistic skillsProduct</v>
      </c>
      <c r="O192" s="285">
        <v>40</v>
      </c>
      <c r="P192" s="285">
        <f>Tabel6_2[[#This Row],[% Assessment]]/COUNTIF(Tabel6_2[unique var],Tabel6_2[[#This Row],[unique var]])</f>
        <v>5.7142857142857144</v>
      </c>
      <c r="Q192" s="285">
        <f>Tabel6_2[[#This Row],[Study points]]*Tabel6_2[[#This Row],[% Assessment per goal]]/100</f>
        <v>0.17142857142857143</v>
      </c>
      <c r="R192" s="285" t="s">
        <v>1215</v>
      </c>
    </row>
    <row r="193" spans="1:18" x14ac:dyDescent="0.2">
      <c r="A193" s="285" t="s">
        <v>1298</v>
      </c>
      <c r="B193" s="285">
        <v>2</v>
      </c>
      <c r="C193" s="285" t="s">
        <v>55</v>
      </c>
      <c r="D193" s="285">
        <v>3</v>
      </c>
      <c r="E193" s="285" t="s">
        <v>1247</v>
      </c>
      <c r="F193" s="285">
        <v>1</v>
      </c>
      <c r="G193" s="285" t="s">
        <v>613</v>
      </c>
      <c r="H193" s="285" t="s">
        <v>470</v>
      </c>
      <c r="I193" s="285" t="s">
        <v>606</v>
      </c>
      <c r="J193">
        <f>Tabel6_2[[#This Row],[Study points]]/COUNTIF(Tabel6_2[Course/OLOD],Tabel6_2[[#This Row],[Course/OLOD]])</f>
        <v>0.27272727272727271</v>
      </c>
      <c r="K193" s="41" t="s">
        <v>1082</v>
      </c>
      <c r="L193" s="285" t="s">
        <v>1259</v>
      </c>
      <c r="M193" s="285" t="s">
        <v>540</v>
      </c>
      <c r="N193" s="285" t="str">
        <f>CONCATENATE(Tabel6_2[[#This Row],[Course/OLOD]],Tabel6_2[[#This Row],[Assessment]],Tabel6_2[[#This Row],[Assessment moment]])</f>
        <v>BA - Music 22. Artistic skillsProduct</v>
      </c>
      <c r="O193" s="285">
        <v>40</v>
      </c>
      <c r="P193" s="285">
        <f>Tabel6_2[[#This Row],[% Assessment]]/COUNTIF(Tabel6_2[unique var],Tabel6_2[[#This Row],[unique var]])</f>
        <v>5.7142857142857144</v>
      </c>
      <c r="Q193" s="285">
        <f>Tabel6_2[[#This Row],[Study points]]*Tabel6_2[[#This Row],[% Assessment per goal]]/100</f>
        <v>0.17142857142857143</v>
      </c>
      <c r="R193" s="285" t="s">
        <v>1215</v>
      </c>
    </row>
    <row r="194" spans="1:18" x14ac:dyDescent="0.2">
      <c r="A194" s="285" t="s">
        <v>1298</v>
      </c>
      <c r="B194" s="285">
        <v>2</v>
      </c>
      <c r="C194" s="285" t="s">
        <v>55</v>
      </c>
      <c r="D194" s="285">
        <v>3</v>
      </c>
      <c r="E194" s="285" t="s">
        <v>1247</v>
      </c>
      <c r="F194" s="285">
        <v>1</v>
      </c>
      <c r="G194" s="285" t="s">
        <v>613</v>
      </c>
      <c r="H194" s="285" t="s">
        <v>471</v>
      </c>
      <c r="I194" s="285" t="s">
        <v>1075</v>
      </c>
      <c r="J194">
        <f>Tabel6_2[[#This Row],[Study points]]/COUNTIF(Tabel6_2[Course/OLOD],Tabel6_2[[#This Row],[Course/OLOD]])</f>
        <v>0.27272727272727271</v>
      </c>
      <c r="K194" s="41" t="s">
        <v>1077</v>
      </c>
      <c r="L194" s="285" t="s">
        <v>1259</v>
      </c>
      <c r="M194" s="285" t="s">
        <v>540</v>
      </c>
      <c r="N194" s="285" t="str">
        <f>CONCATENATE(Tabel6_2[[#This Row],[Course/OLOD]],Tabel6_2[[#This Row],[Assessment]],Tabel6_2[[#This Row],[Assessment moment]])</f>
        <v>BA - Music 22. Artistic skillsProduct</v>
      </c>
      <c r="O194" s="285">
        <v>40</v>
      </c>
      <c r="P194" s="285">
        <f>Tabel6_2[[#This Row],[% Assessment]]/COUNTIF(Tabel6_2[unique var],Tabel6_2[[#This Row],[unique var]])</f>
        <v>5.7142857142857144</v>
      </c>
      <c r="Q194" s="285">
        <f>Tabel6_2[[#This Row],[Study points]]*Tabel6_2[[#This Row],[% Assessment per goal]]/100</f>
        <v>0.17142857142857143</v>
      </c>
      <c r="R194" s="285" t="s">
        <v>1215</v>
      </c>
    </row>
    <row r="195" spans="1:18" x14ac:dyDescent="0.2">
      <c r="A195" s="285" t="s">
        <v>1298</v>
      </c>
      <c r="B195" s="285">
        <v>2</v>
      </c>
      <c r="C195" s="285" t="s">
        <v>55</v>
      </c>
      <c r="D195" s="285">
        <v>3</v>
      </c>
      <c r="E195" s="285" t="s">
        <v>1247</v>
      </c>
      <c r="F195" s="285">
        <v>1</v>
      </c>
      <c r="G195" s="285" t="s">
        <v>613</v>
      </c>
      <c r="H195" s="285" t="s">
        <v>472</v>
      </c>
      <c r="I195" s="285" t="s">
        <v>262</v>
      </c>
      <c r="J195">
        <f>Tabel6_2[[#This Row],[Study points]]/COUNTIF(Tabel6_2[Course/OLOD],Tabel6_2[[#This Row],[Course/OLOD]])</f>
        <v>0.27272727272727271</v>
      </c>
      <c r="K195" s="41" t="s">
        <v>1078</v>
      </c>
      <c r="L195" s="285" t="s">
        <v>1259</v>
      </c>
      <c r="M195" s="285" t="s">
        <v>540</v>
      </c>
      <c r="N195" s="285" t="str">
        <f>CONCATENATE(Tabel6_2[[#This Row],[Course/OLOD]],Tabel6_2[[#This Row],[Assessment]],Tabel6_2[[#This Row],[Assessment moment]])</f>
        <v>BA - Music 22. Artistic skillsProduct</v>
      </c>
      <c r="O195" s="285">
        <v>40</v>
      </c>
      <c r="P195" s="285">
        <f>Tabel6_2[[#This Row],[% Assessment]]/COUNTIF(Tabel6_2[unique var],Tabel6_2[[#This Row],[unique var]])</f>
        <v>5.7142857142857144</v>
      </c>
      <c r="Q195" s="285">
        <f>Tabel6_2[[#This Row],[Study points]]*Tabel6_2[[#This Row],[% Assessment per goal]]/100</f>
        <v>0.17142857142857143</v>
      </c>
      <c r="R195" s="285" t="s">
        <v>1215</v>
      </c>
    </row>
    <row r="196" spans="1:18" x14ac:dyDescent="0.2">
      <c r="A196" s="285" t="s">
        <v>1298</v>
      </c>
      <c r="B196" s="285">
        <v>2</v>
      </c>
      <c r="C196" s="285" t="s">
        <v>55</v>
      </c>
      <c r="D196" s="285">
        <v>3</v>
      </c>
      <c r="E196" s="285" t="s">
        <v>1250</v>
      </c>
      <c r="F196" s="285">
        <v>5</v>
      </c>
      <c r="G196" s="285" t="s">
        <v>621</v>
      </c>
      <c r="H196" s="285" t="s">
        <v>473</v>
      </c>
      <c r="I196" s="285" t="s">
        <v>834</v>
      </c>
      <c r="J196">
        <f>Tabel6_2[[#This Row],[Study points]]/COUNTIF(Tabel6_2[Course/OLOD],Tabel6_2[[#This Row],[Course/OLOD]])</f>
        <v>0.27272727272727271</v>
      </c>
      <c r="K196" s="41" t="s">
        <v>1071</v>
      </c>
      <c r="L196" s="285" t="s">
        <v>1239</v>
      </c>
      <c r="M196" s="285" t="s">
        <v>1244</v>
      </c>
      <c r="N196" s="285" t="str">
        <f>CONCATENATE(Tabel6_2[[#This Row],[Course/OLOD]],Tabel6_2[[#This Row],[Assessment]],Tabel6_2[[#This Row],[Assessment moment]])</f>
        <v>BA - Music 24. Artistic practicePermanent</v>
      </c>
      <c r="O196" s="285">
        <v>40</v>
      </c>
      <c r="P196" s="285">
        <f>Tabel6_2[[#This Row],[% Assessment]]/COUNTIF(Tabel6_2[unique var],Tabel6_2[[#This Row],[unique var]])</f>
        <v>13.333333333333334</v>
      </c>
      <c r="Q196" s="285">
        <f>Tabel6_2[[#This Row],[Study points]]*Tabel6_2[[#This Row],[% Assessment per goal]]/100</f>
        <v>0.4</v>
      </c>
      <c r="R196" s="285" t="s">
        <v>72</v>
      </c>
    </row>
    <row r="197" spans="1:18" x14ac:dyDescent="0.2">
      <c r="A197" s="285" t="s">
        <v>1298</v>
      </c>
      <c r="B197" s="285">
        <v>2</v>
      </c>
      <c r="C197" s="285" t="s">
        <v>55</v>
      </c>
      <c r="D197" s="285">
        <v>3</v>
      </c>
      <c r="E197" s="285" t="s">
        <v>1250</v>
      </c>
      <c r="F197" s="285">
        <v>5</v>
      </c>
      <c r="G197" s="285" t="s">
        <v>621</v>
      </c>
      <c r="H197" s="285" t="s">
        <v>1375</v>
      </c>
      <c r="I197" s="285" t="s">
        <v>608</v>
      </c>
      <c r="J197">
        <f>Tabel6_2[[#This Row],[Study points]]/COUNTIF(Tabel6_2[Course/OLOD],Tabel6_2[[#This Row],[Course/OLOD]])</f>
        <v>0.27272727272727271</v>
      </c>
      <c r="K197" s="41" t="s">
        <v>1079</v>
      </c>
      <c r="L197" s="285" t="s">
        <v>1239</v>
      </c>
      <c r="M197" s="285" t="s">
        <v>1244</v>
      </c>
      <c r="N197" s="285" t="str">
        <f>CONCATENATE(Tabel6_2[[#This Row],[Course/OLOD]],Tabel6_2[[#This Row],[Assessment]],Tabel6_2[[#This Row],[Assessment moment]])</f>
        <v>BA - Music 24. Artistic practicePermanent</v>
      </c>
      <c r="O197" s="285">
        <v>40</v>
      </c>
      <c r="P197" s="285">
        <f>Tabel6_2[[#This Row],[% Assessment]]/COUNTIF(Tabel6_2[unique var],Tabel6_2[[#This Row],[unique var]])</f>
        <v>13.333333333333334</v>
      </c>
      <c r="Q197" s="285">
        <f>Tabel6_2[[#This Row],[Study points]]*Tabel6_2[[#This Row],[% Assessment per goal]]/100</f>
        <v>0.4</v>
      </c>
      <c r="R197" s="285" t="s">
        <v>72</v>
      </c>
    </row>
    <row r="198" spans="1:18" x14ac:dyDescent="0.2">
      <c r="A198" s="285" t="s">
        <v>1298</v>
      </c>
      <c r="B198" s="285">
        <v>2</v>
      </c>
      <c r="C198" s="285" t="s">
        <v>55</v>
      </c>
      <c r="D198" s="285">
        <v>3</v>
      </c>
      <c r="E198" s="285" t="s">
        <v>1250</v>
      </c>
      <c r="F198" s="285">
        <v>5</v>
      </c>
      <c r="G198" s="285" t="s">
        <v>621</v>
      </c>
      <c r="H198" s="285" t="s">
        <v>1376</v>
      </c>
      <c r="I198" s="285" t="s">
        <v>610</v>
      </c>
      <c r="J198">
        <f>Tabel6_2[[#This Row],[Study points]]/COUNTIF(Tabel6_2[Course/OLOD],Tabel6_2[[#This Row],[Course/OLOD]])</f>
        <v>0.27272727272727271</v>
      </c>
      <c r="K198" s="41" t="s">
        <v>1080</v>
      </c>
      <c r="L198" s="285" t="s">
        <v>1260</v>
      </c>
      <c r="M198" s="285" t="s">
        <v>1244</v>
      </c>
      <c r="N198" s="285" t="str">
        <f>CONCATENATE(Tabel6_2[[#This Row],[Course/OLOD]],Tabel6_2[[#This Row],[Assessment]],Tabel6_2[[#This Row],[Assessment moment]])</f>
        <v>BA - Music 23. Reflection Permanent</v>
      </c>
      <c r="O198" s="285">
        <v>20</v>
      </c>
      <c r="P198" s="285">
        <f>Tabel6_2[[#This Row],[% Assessment]]/COUNTIF(Tabel6_2[unique var],Tabel6_2[[#This Row],[unique var]])</f>
        <v>20</v>
      </c>
      <c r="Q198" s="285">
        <f>Tabel6_2[[#This Row],[Study points]]*Tabel6_2[[#This Row],[% Assessment per goal]]/100</f>
        <v>0.6</v>
      </c>
      <c r="R198" s="285" t="s">
        <v>72</v>
      </c>
    </row>
    <row r="199" spans="1:18" x14ac:dyDescent="0.2">
      <c r="A199" s="285" t="s">
        <v>1298</v>
      </c>
      <c r="B199" s="285">
        <v>2</v>
      </c>
      <c r="C199" s="285" t="s">
        <v>55</v>
      </c>
      <c r="D199" s="285">
        <v>3</v>
      </c>
      <c r="E199" s="285" t="s">
        <v>1250</v>
      </c>
      <c r="F199" s="285">
        <v>6</v>
      </c>
      <c r="G199" s="285" t="s">
        <v>623</v>
      </c>
      <c r="H199" s="285" t="s">
        <v>1495</v>
      </c>
      <c r="I199" s="285" t="s">
        <v>1496</v>
      </c>
      <c r="J199">
        <f>Tabel6_2[[#This Row],[Study points]]/COUNTIF(Tabel6_2[Course/OLOD],Tabel6_2[[#This Row],[Course/OLOD]])</f>
        <v>0.27272727272727271</v>
      </c>
      <c r="K199" s="41" t="s">
        <v>1490</v>
      </c>
      <c r="L199" s="285" t="s">
        <v>1239</v>
      </c>
      <c r="M199" s="285" t="s">
        <v>1244</v>
      </c>
      <c r="N199" s="285" t="str">
        <f>CONCATENATE(Tabel6_2[[#This Row],[Course/OLOD]],Tabel6_2[[#This Row],[Assessment]],Tabel6_2[[#This Row],[Assessment moment]])</f>
        <v>BA - Music 24. Artistic practicePermanent</v>
      </c>
      <c r="O199" s="285">
        <v>40</v>
      </c>
      <c r="P199" s="285">
        <f>Tabel6_2[[#This Row],[% Assessment]]/COUNTIF(Tabel6_2[unique var],Tabel6_2[[#This Row],[unique var]])</f>
        <v>13.333333333333334</v>
      </c>
      <c r="Q199" s="285">
        <f>Tabel6_2[[#This Row],[Study points]]*Tabel6_2[[#This Row],[% Assessment per goal]]/100</f>
        <v>0.4</v>
      </c>
      <c r="R199" s="285" t="s">
        <v>72</v>
      </c>
    </row>
    <row r="200" spans="1:18" x14ac:dyDescent="0.2">
      <c r="A200" s="285" t="s">
        <v>1298</v>
      </c>
      <c r="B200" s="285">
        <v>2</v>
      </c>
      <c r="C200" s="285" t="s">
        <v>96</v>
      </c>
      <c r="D200" s="285">
        <v>3</v>
      </c>
      <c r="E200" s="285" t="s">
        <v>1248</v>
      </c>
      <c r="F200" s="285">
        <v>7</v>
      </c>
      <c r="G200" s="285" t="s">
        <v>625</v>
      </c>
      <c r="H200" s="285" t="s">
        <v>462</v>
      </c>
      <c r="I200" s="285" t="s">
        <v>1097</v>
      </c>
      <c r="J200">
        <f>Tabel6_2[[#This Row],[Study points]]/COUNTIF(Tabel6_2[Course/OLOD],Tabel6_2[[#This Row],[Course/OLOD]])</f>
        <v>0.33333333333333331</v>
      </c>
      <c r="K200" s="41" t="s">
        <v>1098</v>
      </c>
      <c r="L200" s="285" t="s">
        <v>1258</v>
      </c>
      <c r="M200" s="285" t="s">
        <v>540</v>
      </c>
      <c r="N200" s="285" t="str">
        <f>CONCATENATE(Tabel6_2[[#This Row],[Course/OLOD]],Tabel6_2[[#This Row],[Assessment]],Tabel6_2[[#This Row],[Assessment moment]])</f>
        <v>BA - Dance history 21. KnowledgeProduct</v>
      </c>
      <c r="O200" s="285">
        <v>50</v>
      </c>
      <c r="P200" s="285">
        <f>Tabel6_2[[#This Row],[% Assessment]]/COUNTIF(Tabel6_2[unique var],Tabel6_2[[#This Row],[unique var]])</f>
        <v>16.666666666666668</v>
      </c>
      <c r="Q200" s="285">
        <f>Tabel6_2[[#This Row],[Study points]]*Tabel6_2[[#This Row],[% Assessment per goal]]/100</f>
        <v>0.5</v>
      </c>
      <c r="R200" s="285" t="s">
        <v>72</v>
      </c>
    </row>
    <row r="201" spans="1:18" x14ac:dyDescent="0.2">
      <c r="A201" s="285" t="s">
        <v>1298</v>
      </c>
      <c r="B201" s="285">
        <v>2</v>
      </c>
      <c r="C201" s="285" t="s">
        <v>96</v>
      </c>
      <c r="D201" s="285">
        <v>3</v>
      </c>
      <c r="E201" s="285" t="s">
        <v>1248</v>
      </c>
      <c r="F201" s="285">
        <v>7</v>
      </c>
      <c r="G201" s="285" t="s">
        <v>625</v>
      </c>
      <c r="H201" s="285" t="s">
        <v>463</v>
      </c>
      <c r="I201" s="285" t="s">
        <v>1097</v>
      </c>
      <c r="J201">
        <f>Tabel6_2[[#This Row],[Study points]]/COUNTIF(Tabel6_2[Course/OLOD],Tabel6_2[[#This Row],[Course/OLOD]])</f>
        <v>0.33333333333333331</v>
      </c>
      <c r="K201" s="41" t="s">
        <v>1099</v>
      </c>
      <c r="L201" s="285" t="s">
        <v>1258</v>
      </c>
      <c r="M201" s="285" t="s">
        <v>540</v>
      </c>
      <c r="N201" s="285" t="str">
        <f>CONCATENATE(Tabel6_2[[#This Row],[Course/OLOD]],Tabel6_2[[#This Row],[Assessment]],Tabel6_2[[#This Row],[Assessment moment]])</f>
        <v>BA - Dance history 21. KnowledgeProduct</v>
      </c>
      <c r="O201" s="285">
        <v>50</v>
      </c>
      <c r="P201" s="285">
        <f>Tabel6_2[[#This Row],[% Assessment]]/COUNTIF(Tabel6_2[unique var],Tabel6_2[[#This Row],[unique var]])</f>
        <v>16.666666666666668</v>
      </c>
      <c r="Q201" s="285">
        <f>Tabel6_2[[#This Row],[Study points]]*Tabel6_2[[#This Row],[% Assessment per goal]]/100</f>
        <v>0.5</v>
      </c>
      <c r="R201" s="285" t="s">
        <v>72</v>
      </c>
    </row>
    <row r="202" spans="1:18" x14ac:dyDescent="0.2">
      <c r="A202" s="285" t="s">
        <v>1298</v>
      </c>
      <c r="B202" s="285">
        <v>2</v>
      </c>
      <c r="C202" s="285" t="s">
        <v>96</v>
      </c>
      <c r="D202" s="285">
        <v>3</v>
      </c>
      <c r="E202" s="285" t="s">
        <v>1248</v>
      </c>
      <c r="F202" s="285">
        <v>7</v>
      </c>
      <c r="G202" s="285" t="s">
        <v>625</v>
      </c>
      <c r="H202" s="285" t="s">
        <v>464</v>
      </c>
      <c r="I202" s="285" t="s">
        <v>605</v>
      </c>
      <c r="J202">
        <f>Tabel6_2[[#This Row],[Study points]]/COUNTIF(Tabel6_2[Course/OLOD],Tabel6_2[[#This Row],[Course/OLOD]])</f>
        <v>0.33333333333333331</v>
      </c>
      <c r="K202" s="26" t="s">
        <v>1101</v>
      </c>
      <c r="L202" s="285" t="s">
        <v>1258</v>
      </c>
      <c r="M202" s="285" t="s">
        <v>540</v>
      </c>
      <c r="N202" s="285" t="str">
        <f>CONCATENATE(Tabel6_2[[#This Row],[Course/OLOD]],Tabel6_2[[#This Row],[Assessment]],Tabel6_2[[#This Row],[Assessment moment]])</f>
        <v>BA - Dance history 21. KnowledgeProduct</v>
      </c>
      <c r="O202" s="285">
        <v>50</v>
      </c>
      <c r="P202" s="285">
        <f>Tabel6_2[[#This Row],[% Assessment]]/COUNTIF(Tabel6_2[unique var],Tabel6_2[[#This Row],[unique var]])</f>
        <v>16.666666666666668</v>
      </c>
      <c r="Q202" s="285">
        <f>Tabel6_2[[#This Row],[Study points]]*Tabel6_2[[#This Row],[% Assessment per goal]]/100</f>
        <v>0.5</v>
      </c>
      <c r="R202" s="285" t="s">
        <v>72</v>
      </c>
    </row>
    <row r="203" spans="1:18" x14ac:dyDescent="0.2">
      <c r="A203" s="285" t="s">
        <v>1298</v>
      </c>
      <c r="B203" s="285">
        <v>2</v>
      </c>
      <c r="C203" s="285" t="s">
        <v>96</v>
      </c>
      <c r="D203" s="285">
        <v>3</v>
      </c>
      <c r="E203" s="285" t="s">
        <v>1248</v>
      </c>
      <c r="F203" s="285">
        <v>7</v>
      </c>
      <c r="G203" s="285" t="s">
        <v>625</v>
      </c>
      <c r="H203" s="285" t="s">
        <v>465</v>
      </c>
      <c r="I203" s="285" t="s">
        <v>240</v>
      </c>
      <c r="J203">
        <f>Tabel6_2[[#This Row],[Study points]]/COUNTIF(Tabel6_2[Course/OLOD],Tabel6_2[[#This Row],[Course/OLOD]])</f>
        <v>0.33333333333333331</v>
      </c>
      <c r="K203" s="26" t="s">
        <v>1100</v>
      </c>
      <c r="L203" s="285" t="s">
        <v>1260</v>
      </c>
      <c r="M203" s="285" t="s">
        <v>1244</v>
      </c>
      <c r="N203" s="285" t="str">
        <f>CONCATENATE(Tabel6_2[[#This Row],[Course/OLOD]],Tabel6_2[[#This Row],[Assessment]],Tabel6_2[[#This Row],[Assessment moment]])</f>
        <v>BA - Dance history 23. Reflection Permanent</v>
      </c>
      <c r="O203" s="285">
        <v>25</v>
      </c>
      <c r="P203" s="285">
        <f>Tabel6_2[[#This Row],[% Assessment]]/COUNTIF(Tabel6_2[unique var],Tabel6_2[[#This Row],[unique var]])</f>
        <v>6.25</v>
      </c>
      <c r="Q203" s="285">
        <f>Tabel6_2[[#This Row],[Study points]]*Tabel6_2[[#This Row],[% Assessment per goal]]/100</f>
        <v>0.1875</v>
      </c>
      <c r="R203" s="285" t="s">
        <v>1214</v>
      </c>
    </row>
    <row r="204" spans="1:18" x14ac:dyDescent="0.2">
      <c r="A204" s="285" t="s">
        <v>1298</v>
      </c>
      <c r="B204" s="285">
        <v>2</v>
      </c>
      <c r="C204" s="285" t="s">
        <v>96</v>
      </c>
      <c r="D204" s="285">
        <v>3</v>
      </c>
      <c r="E204" s="285" t="s">
        <v>1248</v>
      </c>
      <c r="F204" s="285">
        <v>7</v>
      </c>
      <c r="G204" s="285" t="s">
        <v>625</v>
      </c>
      <c r="H204" s="285" t="s">
        <v>1377</v>
      </c>
      <c r="I204" s="285" t="s">
        <v>240</v>
      </c>
      <c r="J204">
        <f>Tabel6_2[[#This Row],[Study points]]/COUNTIF(Tabel6_2[Course/OLOD],Tabel6_2[[#This Row],[Course/OLOD]])</f>
        <v>0.33333333333333331</v>
      </c>
      <c r="K204" s="41" t="s">
        <v>229</v>
      </c>
      <c r="L204" s="285" t="s">
        <v>1258</v>
      </c>
      <c r="M204" s="285" t="s">
        <v>1244</v>
      </c>
      <c r="N204" s="285" t="str">
        <f>CONCATENATE(Tabel6_2[[#This Row],[Course/OLOD]],Tabel6_2[[#This Row],[Assessment]],Tabel6_2[[#This Row],[Assessment moment]])</f>
        <v>BA - Dance history 21. KnowledgePermanent</v>
      </c>
      <c r="O204" s="285">
        <v>25</v>
      </c>
      <c r="P204" s="285">
        <f>Tabel6_2[[#This Row],[% Assessment]]/COUNTIF(Tabel6_2[unique var],Tabel6_2[[#This Row],[unique var]])</f>
        <v>12.5</v>
      </c>
      <c r="Q204" s="285">
        <f>Tabel6_2[[#This Row],[Study points]]*Tabel6_2[[#This Row],[% Assessment per goal]]/100</f>
        <v>0.375</v>
      </c>
      <c r="R204" s="285" t="s">
        <v>72</v>
      </c>
    </row>
    <row r="205" spans="1:18" x14ac:dyDescent="0.2">
      <c r="A205" s="285" t="s">
        <v>1298</v>
      </c>
      <c r="B205" s="285">
        <v>2</v>
      </c>
      <c r="C205" s="285" t="s">
        <v>96</v>
      </c>
      <c r="D205" s="285">
        <v>3</v>
      </c>
      <c r="E205" s="285" t="s">
        <v>1248</v>
      </c>
      <c r="F205" s="285">
        <v>7</v>
      </c>
      <c r="G205" s="285" t="s">
        <v>625</v>
      </c>
      <c r="H205" s="285" t="s">
        <v>1378</v>
      </c>
      <c r="I205" s="285" t="s">
        <v>1102</v>
      </c>
      <c r="J205">
        <f>Tabel6_2[[#This Row],[Study points]]/COUNTIF(Tabel6_2[Course/OLOD],Tabel6_2[[#This Row],[Course/OLOD]])</f>
        <v>0.33333333333333331</v>
      </c>
      <c r="K205" s="26" t="s">
        <v>1103</v>
      </c>
      <c r="L205" s="285" t="s">
        <v>1258</v>
      </c>
      <c r="M205" s="285" t="s">
        <v>1244</v>
      </c>
      <c r="N205" s="285" t="str">
        <f>CONCATENATE(Tabel6_2[[#This Row],[Course/OLOD]],Tabel6_2[[#This Row],[Assessment]],Tabel6_2[[#This Row],[Assessment moment]])</f>
        <v>BA - Dance history 21. KnowledgePermanent</v>
      </c>
      <c r="O205" s="285">
        <v>25</v>
      </c>
      <c r="P205" s="285">
        <f>Tabel6_2[[#This Row],[% Assessment]]/COUNTIF(Tabel6_2[unique var],Tabel6_2[[#This Row],[unique var]])</f>
        <v>12.5</v>
      </c>
      <c r="Q205" s="285">
        <f>Tabel6_2[[#This Row],[Study points]]*Tabel6_2[[#This Row],[% Assessment per goal]]/100</f>
        <v>0.375</v>
      </c>
      <c r="R205" s="285" t="s">
        <v>72</v>
      </c>
    </row>
    <row r="206" spans="1:18" x14ac:dyDescent="0.2">
      <c r="A206" s="285" t="s">
        <v>1298</v>
      </c>
      <c r="B206" s="285">
        <v>2</v>
      </c>
      <c r="C206" s="285" t="s">
        <v>96</v>
      </c>
      <c r="D206" s="285">
        <v>3</v>
      </c>
      <c r="E206" s="285" t="s">
        <v>1248</v>
      </c>
      <c r="F206" s="285">
        <v>7</v>
      </c>
      <c r="G206" s="285" t="s">
        <v>625</v>
      </c>
      <c r="H206" s="285" t="s">
        <v>1379</v>
      </c>
      <c r="I206" s="285" t="s">
        <v>1102</v>
      </c>
      <c r="J206">
        <f>Tabel6_2[[#This Row],[Study points]]/COUNTIF(Tabel6_2[Course/OLOD],Tabel6_2[[#This Row],[Course/OLOD]])</f>
        <v>0.33333333333333331</v>
      </c>
      <c r="K206" s="41" t="s">
        <v>1253</v>
      </c>
      <c r="L206" s="285" t="s">
        <v>1260</v>
      </c>
      <c r="M206" s="285" t="s">
        <v>1244</v>
      </c>
      <c r="N206" s="285" t="str">
        <f>CONCATENATE(Tabel6_2[[#This Row],[Course/OLOD]],Tabel6_2[[#This Row],[Assessment]],Tabel6_2[[#This Row],[Assessment moment]])</f>
        <v>BA - Dance history 23. Reflection Permanent</v>
      </c>
      <c r="O206" s="285">
        <v>25</v>
      </c>
      <c r="P206" s="285">
        <f>Tabel6_2[[#This Row],[% Assessment]]/COUNTIF(Tabel6_2[unique var],Tabel6_2[[#This Row],[unique var]])</f>
        <v>6.25</v>
      </c>
      <c r="Q206" s="285">
        <f>Tabel6_2[[#This Row],[Study points]]*Tabel6_2[[#This Row],[% Assessment per goal]]/100</f>
        <v>0.1875</v>
      </c>
      <c r="R206" s="285" t="s">
        <v>1214</v>
      </c>
    </row>
    <row r="207" spans="1:18" x14ac:dyDescent="0.2">
      <c r="A207" s="285" t="s">
        <v>1298</v>
      </c>
      <c r="B207" s="285">
        <v>2</v>
      </c>
      <c r="C207" s="285" t="s">
        <v>96</v>
      </c>
      <c r="D207" s="285">
        <v>3</v>
      </c>
      <c r="E207" s="285" t="s">
        <v>1248</v>
      </c>
      <c r="F207" s="285">
        <v>9</v>
      </c>
      <c r="G207" s="285" t="s">
        <v>629</v>
      </c>
      <c r="H207" s="285" t="s">
        <v>1511</v>
      </c>
      <c r="I207" s="303" t="s">
        <v>1512</v>
      </c>
      <c r="J207">
        <f>Tabel6_2[[#This Row],[Study points]]/COUNTIF(Tabel6_2[Course/OLOD],Tabel6_2[[#This Row],[Course/OLOD]])</f>
        <v>0.33333333333333331</v>
      </c>
      <c r="K207" s="303" t="s">
        <v>1513</v>
      </c>
      <c r="L207" s="285" t="s">
        <v>1260</v>
      </c>
      <c r="M207" s="285" t="s">
        <v>1244</v>
      </c>
      <c r="N207" s="285" t="str">
        <f>CONCATENATE(Tabel6_2[[#This Row],[Course/OLOD]],Tabel6_2[[#This Row],[Assessment]],Tabel6_2[[#This Row],[Assessment moment]])</f>
        <v>BA - Dance history 23. Reflection Permanent</v>
      </c>
      <c r="O207" s="285">
        <v>25</v>
      </c>
      <c r="P207" s="285">
        <f>Tabel6_2[[#This Row],[% Assessment]]/COUNTIF(Tabel6_2[unique var],Tabel6_2[[#This Row],[unique var]])</f>
        <v>6.25</v>
      </c>
      <c r="Q207" s="285">
        <f>Tabel6_2[[#This Row],[Study points]]*Tabel6_2[[#This Row],[% Assessment per goal]]/100</f>
        <v>0.1875</v>
      </c>
      <c r="R207" s="285" t="s">
        <v>1214</v>
      </c>
    </row>
    <row r="208" spans="1:18" x14ac:dyDescent="0.2">
      <c r="A208" s="285" t="s">
        <v>1298</v>
      </c>
      <c r="B208" s="285">
        <v>2</v>
      </c>
      <c r="C208" s="285" t="s">
        <v>96</v>
      </c>
      <c r="D208" s="285">
        <v>3</v>
      </c>
      <c r="E208" s="285" t="s">
        <v>1249</v>
      </c>
      <c r="F208" s="285">
        <v>12</v>
      </c>
      <c r="G208" s="285" t="s">
        <v>635</v>
      </c>
      <c r="H208" s="285" t="s">
        <v>1530</v>
      </c>
      <c r="I208" s="285" t="s">
        <v>1531</v>
      </c>
      <c r="J208">
        <f>Tabel6_2[[#This Row],[Study points]]/COUNTIF(Tabel6_2[Course/OLOD],Tabel6_2[[#This Row],[Course/OLOD]])</f>
        <v>0.33333333333333331</v>
      </c>
      <c r="K208" s="285" t="s">
        <v>1532</v>
      </c>
      <c r="L208" s="285" t="s">
        <v>1260</v>
      </c>
      <c r="M208" s="285" t="s">
        <v>1244</v>
      </c>
      <c r="N208" s="285" t="str">
        <f>CONCATENATE(Tabel6_2[[#This Row],[Course/OLOD]],Tabel6_2[[#This Row],[Assessment]],Tabel6_2[[#This Row],[Assessment moment]])</f>
        <v>BA - Dance history 23. Reflection Permanent</v>
      </c>
      <c r="O208" s="285">
        <v>25</v>
      </c>
      <c r="P208" s="285">
        <f>Tabel6_2[[#This Row],[% Assessment]]/COUNTIF(Tabel6_2[unique var],Tabel6_2[[#This Row],[unique var]])</f>
        <v>6.25</v>
      </c>
      <c r="Q208" s="285">
        <f>Tabel6_2[[#This Row],[Study points]]*Tabel6_2[[#This Row],[% Assessment per goal]]/100</f>
        <v>0.1875</v>
      </c>
      <c r="R208" s="285" t="s">
        <v>1214</v>
      </c>
    </row>
    <row r="209" spans="1:18" x14ac:dyDescent="0.2">
      <c r="A209" s="285" t="s">
        <v>1298</v>
      </c>
      <c r="B209" s="285">
        <v>2</v>
      </c>
      <c r="C209" s="285" t="s">
        <v>51</v>
      </c>
      <c r="D209" s="285">
        <v>3</v>
      </c>
      <c r="E209" s="285" t="s">
        <v>1248</v>
      </c>
      <c r="F209" s="285">
        <v>7</v>
      </c>
      <c r="G209" s="285" t="s">
        <v>625</v>
      </c>
      <c r="H209" s="285" t="s">
        <v>458</v>
      </c>
      <c r="I209" s="285" t="s">
        <v>80</v>
      </c>
      <c r="J209">
        <f>Tabel6_2[[#This Row],[Study points]]/COUNTIF(Tabel6_2[Course/OLOD],Tabel6_2[[#This Row],[Course/OLOD]])</f>
        <v>0.375</v>
      </c>
      <c r="K209" s="26" t="s">
        <v>1109</v>
      </c>
      <c r="L209" s="285" t="s">
        <v>1240</v>
      </c>
      <c r="M209" s="285" t="s">
        <v>540</v>
      </c>
      <c r="N209" s="285" t="str">
        <f>CONCATENATE(Tabel6_2[[#This Row],[Course/OLOD]],Tabel6_2[[#This Row],[Assessment]],Tabel6_2[[#This Row],[Assessment moment]])</f>
        <v>BA - Portfolio 26. PortfolioProduct</v>
      </c>
      <c r="O209" s="285">
        <v>70</v>
      </c>
      <c r="P209" s="285">
        <f>Tabel6_2[[#This Row],[% Assessment]]/COUNTIF(Tabel6_2[unique var],Tabel6_2[[#This Row],[unique var]])</f>
        <v>17.5</v>
      </c>
      <c r="Q209" s="285">
        <f>Tabel6_2[[#This Row],[Study points]]*Tabel6_2[[#This Row],[% Assessment per goal]]/100</f>
        <v>0.52500000000000002</v>
      </c>
      <c r="R209" s="285" t="s">
        <v>72</v>
      </c>
    </row>
    <row r="210" spans="1:18" x14ac:dyDescent="0.2">
      <c r="A210" s="285" t="s">
        <v>1298</v>
      </c>
      <c r="B210" s="285">
        <v>2</v>
      </c>
      <c r="C210" s="285" t="s">
        <v>51</v>
      </c>
      <c r="D210" s="285">
        <v>3</v>
      </c>
      <c r="E210" s="285" t="s">
        <v>1248</v>
      </c>
      <c r="F210" s="285">
        <v>8</v>
      </c>
      <c r="G210" s="285" t="s">
        <v>627</v>
      </c>
      <c r="H210" s="285" t="s">
        <v>459</v>
      </c>
      <c r="I210" s="285" t="s">
        <v>830</v>
      </c>
      <c r="J210">
        <f>Tabel6_2[[#This Row],[Study points]]/COUNTIF(Tabel6_2[Course/OLOD],Tabel6_2[[#This Row],[Course/OLOD]])</f>
        <v>0.375</v>
      </c>
      <c r="K210" s="41" t="s">
        <v>1110</v>
      </c>
      <c r="L210" s="285" t="s">
        <v>1240</v>
      </c>
      <c r="M210" s="285" t="s">
        <v>540</v>
      </c>
      <c r="N210" s="285" t="str">
        <f>CONCATENATE(Tabel6_2[[#This Row],[Course/OLOD]],Tabel6_2[[#This Row],[Assessment]],Tabel6_2[[#This Row],[Assessment moment]])</f>
        <v>BA - Portfolio 26. PortfolioProduct</v>
      </c>
      <c r="O210" s="285">
        <v>70</v>
      </c>
      <c r="P210" s="285">
        <f>Tabel6_2[[#This Row],[% Assessment]]/COUNTIF(Tabel6_2[unique var],Tabel6_2[[#This Row],[unique var]])</f>
        <v>17.5</v>
      </c>
      <c r="Q210" s="285">
        <f>Tabel6_2[[#This Row],[Study points]]*Tabel6_2[[#This Row],[% Assessment per goal]]/100</f>
        <v>0.52500000000000002</v>
      </c>
      <c r="R210" s="285" t="s">
        <v>72</v>
      </c>
    </row>
    <row r="211" spans="1:18" x14ac:dyDescent="0.2">
      <c r="A211" s="285" t="s">
        <v>1298</v>
      </c>
      <c r="B211" s="285">
        <v>2</v>
      </c>
      <c r="C211" s="285" t="s">
        <v>51</v>
      </c>
      <c r="D211" s="285">
        <v>3</v>
      </c>
      <c r="E211" s="285" t="s">
        <v>1248</v>
      </c>
      <c r="F211" s="285">
        <v>8</v>
      </c>
      <c r="G211" s="285" t="s">
        <v>627</v>
      </c>
      <c r="H211" s="285" t="s">
        <v>460</v>
      </c>
      <c r="I211" s="285" t="s">
        <v>603</v>
      </c>
      <c r="J211">
        <f>Tabel6_2[[#This Row],[Study points]]/COUNTIF(Tabel6_2[Course/OLOD],Tabel6_2[[#This Row],[Course/OLOD]])</f>
        <v>0.375</v>
      </c>
      <c r="K211" s="26" t="s">
        <v>1111</v>
      </c>
      <c r="L211" s="285" t="s">
        <v>1240</v>
      </c>
      <c r="M211" s="285" t="s">
        <v>540</v>
      </c>
      <c r="N211" s="285" t="str">
        <f>CONCATENATE(Tabel6_2[[#This Row],[Course/OLOD]],Tabel6_2[[#This Row],[Assessment]],Tabel6_2[[#This Row],[Assessment moment]])</f>
        <v>BA - Portfolio 26. PortfolioProduct</v>
      </c>
      <c r="O211" s="285">
        <v>70</v>
      </c>
      <c r="P211" s="285">
        <f>Tabel6_2[[#This Row],[% Assessment]]/COUNTIF(Tabel6_2[unique var],Tabel6_2[[#This Row],[unique var]])</f>
        <v>17.5</v>
      </c>
      <c r="Q211" s="285">
        <f>Tabel6_2[[#This Row],[Study points]]*Tabel6_2[[#This Row],[% Assessment per goal]]/100</f>
        <v>0.52500000000000002</v>
      </c>
      <c r="R211" s="285" t="s">
        <v>72</v>
      </c>
    </row>
    <row r="212" spans="1:18" x14ac:dyDescent="0.2">
      <c r="A212" s="285" t="s">
        <v>1298</v>
      </c>
      <c r="B212" s="285">
        <v>2</v>
      </c>
      <c r="C212" s="285" t="s">
        <v>51</v>
      </c>
      <c r="D212" s="285">
        <v>3</v>
      </c>
      <c r="E212" s="285" t="s">
        <v>1248</v>
      </c>
      <c r="F212" s="285">
        <v>8</v>
      </c>
      <c r="G212" s="285" t="s">
        <v>627</v>
      </c>
      <c r="H212" s="285" t="s">
        <v>461</v>
      </c>
      <c r="I212" s="285" t="s">
        <v>1112</v>
      </c>
      <c r="J212">
        <f>Tabel6_2[[#This Row],[Study points]]/COUNTIF(Tabel6_2[Course/OLOD],Tabel6_2[[#This Row],[Course/OLOD]])</f>
        <v>0.375</v>
      </c>
      <c r="K212" s="26" t="s">
        <v>604</v>
      </c>
      <c r="L212" s="285" t="s">
        <v>1240</v>
      </c>
      <c r="M212" s="285" t="s">
        <v>540</v>
      </c>
      <c r="N212" s="285" t="str">
        <f>CONCATENATE(Tabel6_2[[#This Row],[Course/OLOD]],Tabel6_2[[#This Row],[Assessment]],Tabel6_2[[#This Row],[Assessment moment]])</f>
        <v>BA - Portfolio 26. PortfolioProduct</v>
      </c>
      <c r="O212" s="285">
        <v>70</v>
      </c>
      <c r="P212" s="285">
        <f>Tabel6_2[[#This Row],[% Assessment]]/COUNTIF(Tabel6_2[unique var],Tabel6_2[[#This Row],[unique var]])</f>
        <v>17.5</v>
      </c>
      <c r="Q212" s="285">
        <f>Tabel6_2[[#This Row],[Study points]]*Tabel6_2[[#This Row],[% Assessment per goal]]/100</f>
        <v>0.52500000000000002</v>
      </c>
      <c r="R212" s="285" t="s">
        <v>72</v>
      </c>
    </row>
    <row r="213" spans="1:18" s="301" customFormat="1" x14ac:dyDescent="0.2">
      <c r="A213" s="300" t="s">
        <v>1298</v>
      </c>
      <c r="B213" s="300">
        <v>2</v>
      </c>
      <c r="C213" s="300" t="s">
        <v>51</v>
      </c>
      <c r="D213" s="300">
        <v>3</v>
      </c>
      <c r="E213" s="300" t="s">
        <v>1248</v>
      </c>
      <c r="F213" s="300">
        <v>9</v>
      </c>
      <c r="G213" s="300" t="s">
        <v>629</v>
      </c>
      <c r="H213" s="300" t="s">
        <v>1169</v>
      </c>
      <c r="I213" s="300" t="s">
        <v>546</v>
      </c>
      <c r="J213" s="301">
        <f>Tabel6_2[[#This Row],[Study points]]/COUNTIF(Tabel6_2[Course/OLOD],Tabel6_2[[#This Row],[Course/OLOD]])</f>
        <v>0.375</v>
      </c>
      <c r="K213" s="148" t="s">
        <v>226</v>
      </c>
      <c r="L213" s="300" t="s">
        <v>1240</v>
      </c>
      <c r="M213" s="300" t="s">
        <v>1244</v>
      </c>
      <c r="N213" s="300" t="str">
        <f>CONCATENATE(Tabel6_2[[#This Row],[Course/OLOD]],Tabel6_2[[#This Row],[Assessment]],Tabel6_2[[#This Row],[Assessment moment]])</f>
        <v>BA - Portfolio 26. PortfolioPermanent</v>
      </c>
      <c r="O213" s="300">
        <v>30</v>
      </c>
      <c r="P213" s="300">
        <f>Tabel6_2[[#This Row],[% Assessment]]/COUNTIF(Tabel6_2[unique var],Tabel6_2[[#This Row],[unique var]])</f>
        <v>7.5</v>
      </c>
      <c r="Q213" s="300">
        <f>Tabel6_2[[#This Row],[Study points]]*Tabel6_2[[#This Row],[% Assessment per goal]]/100</f>
        <v>0.22500000000000001</v>
      </c>
      <c r="R213" s="300" t="s">
        <v>1214</v>
      </c>
    </row>
    <row r="214" spans="1:18" s="301" customFormat="1" x14ac:dyDescent="0.2">
      <c r="A214" s="300" t="s">
        <v>1298</v>
      </c>
      <c r="B214" s="300">
        <v>2</v>
      </c>
      <c r="C214" s="300" t="s">
        <v>51</v>
      </c>
      <c r="D214" s="300">
        <v>3</v>
      </c>
      <c r="E214" s="300" t="s">
        <v>1248</v>
      </c>
      <c r="F214" s="300">
        <v>9</v>
      </c>
      <c r="G214" s="300" t="s">
        <v>629</v>
      </c>
      <c r="H214" s="300" t="s">
        <v>1380</v>
      </c>
      <c r="I214" s="302" t="s">
        <v>1471</v>
      </c>
      <c r="J214" s="301">
        <f>Tabel6_2[[#This Row],[Study points]]/COUNTIF(Tabel6_2[Course/OLOD],Tabel6_2[[#This Row],[Course/OLOD]])</f>
        <v>0.375</v>
      </c>
      <c r="K214" s="147" t="s">
        <v>1470</v>
      </c>
      <c r="L214" s="300" t="s">
        <v>1240</v>
      </c>
      <c r="M214" s="300" t="s">
        <v>1244</v>
      </c>
      <c r="N214" s="300" t="str">
        <f>CONCATENATE(Tabel6_2[[#This Row],[Course/OLOD]],Tabel6_2[[#This Row],[Assessment]],Tabel6_2[[#This Row],[Assessment moment]])</f>
        <v>BA - Portfolio 26. PortfolioPermanent</v>
      </c>
      <c r="O214" s="300">
        <v>30</v>
      </c>
      <c r="P214" s="300">
        <f>Tabel6_2[[#This Row],[% Assessment]]/COUNTIF(Tabel6_2[unique var],Tabel6_2[[#This Row],[unique var]])</f>
        <v>7.5</v>
      </c>
      <c r="Q214" s="300">
        <f>Tabel6_2[[#This Row],[Study points]]*Tabel6_2[[#This Row],[% Assessment per goal]]/100</f>
        <v>0.22500000000000001</v>
      </c>
      <c r="R214" s="300" t="s">
        <v>72</v>
      </c>
    </row>
    <row r="215" spans="1:18" s="301" customFormat="1" x14ac:dyDescent="0.2">
      <c r="A215" s="300" t="s">
        <v>1298</v>
      </c>
      <c r="B215" s="300">
        <v>2</v>
      </c>
      <c r="C215" s="300" t="s">
        <v>51</v>
      </c>
      <c r="D215" s="300">
        <v>3</v>
      </c>
      <c r="E215" s="300" t="s">
        <v>1249</v>
      </c>
      <c r="F215" s="300">
        <v>10</v>
      </c>
      <c r="G215" s="300" t="s">
        <v>631</v>
      </c>
      <c r="H215" s="300" t="s">
        <v>1509</v>
      </c>
      <c r="I215" s="285" t="s">
        <v>1510</v>
      </c>
      <c r="J215" s="301">
        <f>Tabel6_2[[#This Row],[Study points]]/COUNTIF(Tabel6_2[Course/OLOD],Tabel6_2[[#This Row],[Course/OLOD]])</f>
        <v>0.375</v>
      </c>
      <c r="K215" s="285" t="s">
        <v>1510</v>
      </c>
      <c r="L215" s="300" t="s">
        <v>1240</v>
      </c>
      <c r="M215" s="300" t="s">
        <v>1244</v>
      </c>
      <c r="N215" s="300" t="str">
        <f>CONCATENATE(Tabel6_2[[#This Row],[Course/OLOD]],Tabel6_2[[#This Row],[Assessment]],Tabel6_2[[#This Row],[Assessment moment]])</f>
        <v>BA - Portfolio 26. PortfolioPermanent</v>
      </c>
      <c r="O215" s="300">
        <v>30</v>
      </c>
      <c r="P215" s="300">
        <f>Tabel6_2[[#This Row],[% Assessment]]/COUNTIF(Tabel6_2[unique var],Tabel6_2[[#This Row],[unique var]])</f>
        <v>7.5</v>
      </c>
      <c r="Q215" s="300">
        <f>Tabel6_2[[#This Row],[Study points]]*Tabel6_2[[#This Row],[% Assessment per goal]]/100</f>
        <v>0.22500000000000001</v>
      </c>
      <c r="R215" s="300" t="s">
        <v>72</v>
      </c>
    </row>
    <row r="216" spans="1:18" s="301" customFormat="1" x14ac:dyDescent="0.2">
      <c r="A216" s="300" t="s">
        <v>1298</v>
      </c>
      <c r="B216" s="300">
        <v>2</v>
      </c>
      <c r="C216" s="300" t="s">
        <v>51</v>
      </c>
      <c r="D216" s="300">
        <v>3</v>
      </c>
      <c r="E216" s="300" t="s">
        <v>1249</v>
      </c>
      <c r="F216" s="300">
        <v>12</v>
      </c>
      <c r="G216" s="300" t="s">
        <v>635</v>
      </c>
      <c r="H216" s="300" t="s">
        <v>1509</v>
      </c>
      <c r="I216" s="285" t="s">
        <v>1531</v>
      </c>
      <c r="J216" s="301">
        <f>Tabel6_2[[#This Row],[Study points]]/COUNTIF(Tabel6_2[Course/OLOD],Tabel6_2[[#This Row],[Course/OLOD]])</f>
        <v>0.375</v>
      </c>
      <c r="K216" s="285" t="s">
        <v>1532</v>
      </c>
      <c r="L216" s="300" t="s">
        <v>1240</v>
      </c>
      <c r="M216" s="300" t="s">
        <v>1244</v>
      </c>
      <c r="N216" s="300" t="str">
        <f>CONCATENATE(Tabel6_2[[#This Row],[Course/OLOD]],Tabel6_2[[#This Row],[Assessment]],Tabel6_2[[#This Row],[Assessment moment]])</f>
        <v>BA - Portfolio 26. PortfolioPermanent</v>
      </c>
      <c r="O216" s="300">
        <v>30</v>
      </c>
      <c r="P216" s="300">
        <f>Tabel6_2[[#This Row],[% Assessment]]/COUNTIF(Tabel6_2[unique var],Tabel6_2[[#This Row],[unique var]])</f>
        <v>7.5</v>
      </c>
      <c r="Q216" s="300">
        <f>Tabel6_2[[#This Row],[Study points]]*Tabel6_2[[#This Row],[% Assessment per goal]]/100</f>
        <v>0.22500000000000001</v>
      </c>
      <c r="R216" s="300" t="s">
        <v>72</v>
      </c>
    </row>
    <row r="217" spans="1:18" x14ac:dyDescent="0.2">
      <c r="A217" s="285" t="s">
        <v>1298</v>
      </c>
      <c r="B217" s="285">
        <v>3</v>
      </c>
      <c r="C217" s="285" t="s">
        <v>245</v>
      </c>
      <c r="D217" s="285">
        <v>15</v>
      </c>
      <c r="E217" s="285" t="s">
        <v>1247</v>
      </c>
      <c r="F217" s="285">
        <v>1</v>
      </c>
      <c r="G217" s="285" t="s">
        <v>613</v>
      </c>
      <c r="H217" s="285" t="s">
        <v>474</v>
      </c>
      <c r="I217" s="285" t="s">
        <v>775</v>
      </c>
      <c r="J217">
        <f>Tabel6_2[[#This Row],[Study points]]/COUNTIF(Tabel6_2[Course/OLOD],Tabel6_2[[#This Row],[Course/OLOD]])</f>
        <v>0.78947368421052633</v>
      </c>
      <c r="K217" s="41" t="s">
        <v>861</v>
      </c>
      <c r="L217" s="285" t="s">
        <v>1259</v>
      </c>
      <c r="M217" s="285" t="s">
        <v>540</v>
      </c>
      <c r="N217" s="285" t="str">
        <f>CONCATENATE(Tabel6_2[[#This Row],[Course/OLOD]],Tabel6_2[[#This Row],[Assessment]],Tabel6_2[[#This Row],[Assessment moment]])</f>
        <v>BA - Dance training 32. Artistic skillsProduct</v>
      </c>
      <c r="O217" s="285">
        <v>45</v>
      </c>
      <c r="P217" s="285">
        <f>Tabel6_2[[#This Row],[% Assessment]]/COUNTIF(Tabel6_2[unique var],Tabel6_2[[#This Row],[unique var]])</f>
        <v>4.5</v>
      </c>
      <c r="Q217" s="285">
        <f>Tabel6_2[[#This Row],[Study points]]*Tabel6_2[[#This Row],[% Assessment per goal]]/100</f>
        <v>0.67500000000000004</v>
      </c>
      <c r="R217" s="285" t="s">
        <v>1215</v>
      </c>
    </row>
    <row r="218" spans="1:18" x14ac:dyDescent="0.2">
      <c r="A218" s="285" t="s">
        <v>1298</v>
      </c>
      <c r="B218" s="285">
        <v>3</v>
      </c>
      <c r="C218" s="285" t="s">
        <v>245</v>
      </c>
      <c r="D218" s="285">
        <v>15</v>
      </c>
      <c r="E218" s="285" t="s">
        <v>1247</v>
      </c>
      <c r="F218" s="285">
        <v>1</v>
      </c>
      <c r="G218" s="285" t="s">
        <v>613</v>
      </c>
      <c r="H218" s="285" t="s">
        <v>475</v>
      </c>
      <c r="I218" s="285" t="s">
        <v>775</v>
      </c>
      <c r="J218">
        <f>Tabel6_2[[#This Row],[Study points]]/COUNTIF(Tabel6_2[Course/OLOD],Tabel6_2[[#This Row],[Course/OLOD]])</f>
        <v>0.78947368421052633</v>
      </c>
      <c r="K218" s="41" t="s">
        <v>867</v>
      </c>
      <c r="L218" s="285" t="s">
        <v>1259</v>
      </c>
      <c r="M218" s="285" t="s">
        <v>540</v>
      </c>
      <c r="N218" s="285" t="str">
        <f>CONCATENATE(Tabel6_2[[#This Row],[Course/OLOD]],Tabel6_2[[#This Row],[Assessment]],Tabel6_2[[#This Row],[Assessment moment]])</f>
        <v>BA - Dance training 32. Artistic skillsProduct</v>
      </c>
      <c r="O218" s="285">
        <v>45</v>
      </c>
      <c r="P218" s="285">
        <f>Tabel6_2[[#This Row],[% Assessment]]/COUNTIF(Tabel6_2[unique var],Tabel6_2[[#This Row],[unique var]])</f>
        <v>4.5</v>
      </c>
      <c r="Q218" s="285">
        <f>Tabel6_2[[#This Row],[Study points]]*Tabel6_2[[#This Row],[% Assessment per goal]]/100</f>
        <v>0.67500000000000004</v>
      </c>
      <c r="R218" s="285" t="s">
        <v>1215</v>
      </c>
    </row>
    <row r="219" spans="1:18" x14ac:dyDescent="0.2">
      <c r="A219" s="285" t="s">
        <v>1298</v>
      </c>
      <c r="B219" s="285">
        <v>3</v>
      </c>
      <c r="C219" s="285" t="s">
        <v>245</v>
      </c>
      <c r="D219" s="285">
        <v>15</v>
      </c>
      <c r="E219" s="285" t="s">
        <v>1247</v>
      </c>
      <c r="F219" s="285">
        <v>1</v>
      </c>
      <c r="G219" s="285" t="s">
        <v>613</v>
      </c>
      <c r="H219" s="285" t="s">
        <v>476</v>
      </c>
      <c r="I219" s="285" t="s">
        <v>775</v>
      </c>
      <c r="J219">
        <f>Tabel6_2[[#This Row],[Study points]]/COUNTIF(Tabel6_2[Course/OLOD],Tabel6_2[[#This Row],[Course/OLOD]])</f>
        <v>0.78947368421052633</v>
      </c>
      <c r="K219" s="41" t="s">
        <v>855</v>
      </c>
      <c r="L219" s="285" t="s">
        <v>1259</v>
      </c>
      <c r="M219" s="285" t="s">
        <v>540</v>
      </c>
      <c r="N219" s="285" t="str">
        <f>CONCATENATE(Tabel6_2[[#This Row],[Course/OLOD]],Tabel6_2[[#This Row],[Assessment]],Tabel6_2[[#This Row],[Assessment moment]])</f>
        <v>BA - Dance training 32. Artistic skillsProduct</v>
      </c>
      <c r="O219" s="285">
        <v>45</v>
      </c>
      <c r="P219" s="285">
        <f>Tabel6_2[[#This Row],[% Assessment]]/COUNTIF(Tabel6_2[unique var],Tabel6_2[[#This Row],[unique var]])</f>
        <v>4.5</v>
      </c>
      <c r="Q219" s="285">
        <f>Tabel6_2[[#This Row],[Study points]]*Tabel6_2[[#This Row],[% Assessment per goal]]/100</f>
        <v>0.67500000000000004</v>
      </c>
      <c r="R219" s="285" t="s">
        <v>1215</v>
      </c>
    </row>
    <row r="220" spans="1:18" x14ac:dyDescent="0.2">
      <c r="A220" s="285" t="s">
        <v>1298</v>
      </c>
      <c r="B220" s="285">
        <v>3</v>
      </c>
      <c r="C220" s="285" t="s">
        <v>245</v>
      </c>
      <c r="D220" s="285">
        <v>15</v>
      </c>
      <c r="E220" s="285" t="s">
        <v>1247</v>
      </c>
      <c r="F220" s="285">
        <v>1</v>
      </c>
      <c r="G220" s="285" t="s">
        <v>613</v>
      </c>
      <c r="H220" s="285" t="s">
        <v>477</v>
      </c>
      <c r="I220" s="285" t="s">
        <v>555</v>
      </c>
      <c r="J220">
        <f>Tabel6_2[[#This Row],[Study points]]/COUNTIF(Tabel6_2[Course/OLOD],Tabel6_2[[#This Row],[Course/OLOD]])</f>
        <v>0.78947368421052633</v>
      </c>
      <c r="K220" s="41" t="s">
        <v>862</v>
      </c>
      <c r="L220" s="285" t="s">
        <v>1259</v>
      </c>
      <c r="M220" s="285" t="s">
        <v>540</v>
      </c>
      <c r="N220" s="285" t="str">
        <f>CONCATENATE(Tabel6_2[[#This Row],[Course/OLOD]],Tabel6_2[[#This Row],[Assessment]],Tabel6_2[[#This Row],[Assessment moment]])</f>
        <v>BA - Dance training 32. Artistic skillsProduct</v>
      </c>
      <c r="O220" s="285">
        <v>45</v>
      </c>
      <c r="P220" s="285">
        <f>Tabel6_2[[#This Row],[% Assessment]]/COUNTIF(Tabel6_2[unique var],Tabel6_2[[#This Row],[unique var]])</f>
        <v>4.5</v>
      </c>
      <c r="Q220" s="285">
        <f>Tabel6_2[[#This Row],[Study points]]*Tabel6_2[[#This Row],[% Assessment per goal]]/100</f>
        <v>0.67500000000000004</v>
      </c>
      <c r="R220" s="285" t="s">
        <v>1215</v>
      </c>
    </row>
    <row r="221" spans="1:18" x14ac:dyDescent="0.2">
      <c r="A221" s="285" t="s">
        <v>1298</v>
      </c>
      <c r="B221" s="285">
        <v>3</v>
      </c>
      <c r="C221" s="285" t="s">
        <v>245</v>
      </c>
      <c r="D221" s="285">
        <v>15</v>
      </c>
      <c r="E221" s="285" t="s">
        <v>1247</v>
      </c>
      <c r="F221" s="285">
        <v>1</v>
      </c>
      <c r="G221" s="285" t="s">
        <v>613</v>
      </c>
      <c r="H221" s="285" t="s">
        <v>478</v>
      </c>
      <c r="I221" s="285" t="s">
        <v>558</v>
      </c>
      <c r="J221">
        <f>Tabel6_2[[#This Row],[Study points]]/COUNTIF(Tabel6_2[Course/OLOD],Tabel6_2[[#This Row],[Course/OLOD]])</f>
        <v>0.78947368421052633</v>
      </c>
      <c r="K221" s="41" t="s">
        <v>863</v>
      </c>
      <c r="L221" s="285" t="s">
        <v>1259</v>
      </c>
      <c r="M221" s="285" t="s">
        <v>540</v>
      </c>
      <c r="N221" s="285" t="str">
        <f>CONCATENATE(Tabel6_2[[#This Row],[Course/OLOD]],Tabel6_2[[#This Row],[Assessment]],Tabel6_2[[#This Row],[Assessment moment]])</f>
        <v>BA - Dance training 32. Artistic skillsProduct</v>
      </c>
      <c r="O221" s="285">
        <v>45</v>
      </c>
      <c r="P221" s="285">
        <f>Tabel6_2[[#This Row],[% Assessment]]/COUNTIF(Tabel6_2[unique var],Tabel6_2[[#This Row],[unique var]])</f>
        <v>4.5</v>
      </c>
      <c r="Q221" s="285">
        <f>Tabel6_2[[#This Row],[Study points]]*Tabel6_2[[#This Row],[% Assessment per goal]]/100</f>
        <v>0.67500000000000004</v>
      </c>
      <c r="R221" s="285" t="s">
        <v>1215</v>
      </c>
    </row>
    <row r="222" spans="1:18" x14ac:dyDescent="0.2">
      <c r="A222" s="285" t="s">
        <v>1298</v>
      </c>
      <c r="B222" s="285">
        <v>3</v>
      </c>
      <c r="C222" s="285" t="s">
        <v>245</v>
      </c>
      <c r="D222" s="285">
        <v>15</v>
      </c>
      <c r="E222" s="285" t="s">
        <v>1247</v>
      </c>
      <c r="F222" s="285">
        <v>1</v>
      </c>
      <c r="G222" s="285" t="s">
        <v>613</v>
      </c>
      <c r="H222" s="285" t="s">
        <v>479</v>
      </c>
      <c r="I222" s="285" t="s">
        <v>177</v>
      </c>
      <c r="J222">
        <f>Tabel6_2[[#This Row],[Study points]]/COUNTIF(Tabel6_2[Course/OLOD],Tabel6_2[[#This Row],[Course/OLOD]])</f>
        <v>0.78947368421052633</v>
      </c>
      <c r="K222" s="41" t="s">
        <v>117</v>
      </c>
      <c r="L222" s="285" t="s">
        <v>1259</v>
      </c>
      <c r="M222" s="285" t="s">
        <v>540</v>
      </c>
      <c r="N222" s="285" t="str">
        <f>CONCATENATE(Tabel6_2[[#This Row],[Course/OLOD]],Tabel6_2[[#This Row],[Assessment]],Tabel6_2[[#This Row],[Assessment moment]])</f>
        <v>BA - Dance training 32. Artistic skillsProduct</v>
      </c>
      <c r="O222" s="285">
        <v>45</v>
      </c>
      <c r="P222" s="285">
        <f>Tabel6_2[[#This Row],[% Assessment]]/COUNTIF(Tabel6_2[unique var],Tabel6_2[[#This Row],[unique var]])</f>
        <v>4.5</v>
      </c>
      <c r="Q222" s="285">
        <f>Tabel6_2[[#This Row],[Study points]]*Tabel6_2[[#This Row],[% Assessment per goal]]/100</f>
        <v>0.67500000000000004</v>
      </c>
      <c r="R222" s="285" t="s">
        <v>1215</v>
      </c>
    </row>
    <row r="223" spans="1:18" x14ac:dyDescent="0.2">
      <c r="A223" s="285" t="s">
        <v>1298</v>
      </c>
      <c r="B223" s="285">
        <v>3</v>
      </c>
      <c r="C223" s="285" t="s">
        <v>245</v>
      </c>
      <c r="D223" s="285">
        <v>15</v>
      </c>
      <c r="E223" s="285" t="s">
        <v>1247</v>
      </c>
      <c r="F223" s="285">
        <v>1</v>
      </c>
      <c r="G223" s="285" t="s">
        <v>613</v>
      </c>
      <c r="H223" s="285" t="s">
        <v>480</v>
      </c>
      <c r="I223" s="285" t="s">
        <v>178</v>
      </c>
      <c r="J223">
        <f>Tabel6_2[[#This Row],[Study points]]/COUNTIF(Tabel6_2[Course/OLOD],Tabel6_2[[#This Row],[Course/OLOD]])</f>
        <v>0.78947368421052633</v>
      </c>
      <c r="K223" s="41" t="s">
        <v>864</v>
      </c>
      <c r="L223" s="285" t="s">
        <v>1259</v>
      </c>
      <c r="M223" s="285" t="s">
        <v>540</v>
      </c>
      <c r="N223" s="285" t="str">
        <f>CONCATENATE(Tabel6_2[[#This Row],[Course/OLOD]],Tabel6_2[[#This Row],[Assessment]],Tabel6_2[[#This Row],[Assessment moment]])</f>
        <v>BA - Dance training 32. Artistic skillsProduct</v>
      </c>
      <c r="O223" s="285">
        <v>45</v>
      </c>
      <c r="P223" s="285">
        <f>Tabel6_2[[#This Row],[% Assessment]]/COUNTIF(Tabel6_2[unique var],Tabel6_2[[#This Row],[unique var]])</f>
        <v>4.5</v>
      </c>
      <c r="Q223" s="285">
        <f>Tabel6_2[[#This Row],[Study points]]*Tabel6_2[[#This Row],[% Assessment per goal]]/100</f>
        <v>0.67500000000000004</v>
      </c>
      <c r="R223" s="285" t="s">
        <v>1215</v>
      </c>
    </row>
    <row r="224" spans="1:18" x14ac:dyDescent="0.2">
      <c r="A224" s="285" t="s">
        <v>1298</v>
      </c>
      <c r="B224" s="285">
        <v>3</v>
      </c>
      <c r="C224" s="285" t="s">
        <v>245</v>
      </c>
      <c r="D224" s="285">
        <v>15</v>
      </c>
      <c r="E224" s="285" t="s">
        <v>1247</v>
      </c>
      <c r="F224" s="285">
        <v>1</v>
      </c>
      <c r="G224" s="285" t="s">
        <v>613</v>
      </c>
      <c r="H224" s="285" t="s">
        <v>481</v>
      </c>
      <c r="I224" s="285" t="s">
        <v>179</v>
      </c>
      <c r="J224">
        <f>Tabel6_2[[#This Row],[Study points]]/COUNTIF(Tabel6_2[Course/OLOD],Tabel6_2[[#This Row],[Course/OLOD]])</f>
        <v>0.78947368421052633</v>
      </c>
      <c r="K224" s="41" t="s">
        <v>845</v>
      </c>
      <c r="L224" s="285" t="s">
        <v>1259</v>
      </c>
      <c r="M224" s="285" t="s">
        <v>540</v>
      </c>
      <c r="N224" s="285" t="str">
        <f>CONCATENATE(Tabel6_2[[#This Row],[Course/OLOD]],Tabel6_2[[#This Row],[Assessment]],Tabel6_2[[#This Row],[Assessment moment]])</f>
        <v>BA - Dance training 32. Artistic skillsProduct</v>
      </c>
      <c r="O224" s="285">
        <v>45</v>
      </c>
      <c r="P224" s="285">
        <f>Tabel6_2[[#This Row],[% Assessment]]/COUNTIF(Tabel6_2[unique var],Tabel6_2[[#This Row],[unique var]])</f>
        <v>4.5</v>
      </c>
      <c r="Q224" s="285">
        <f>Tabel6_2[[#This Row],[Study points]]*Tabel6_2[[#This Row],[% Assessment per goal]]/100</f>
        <v>0.67500000000000004</v>
      </c>
      <c r="R224" s="285" t="s">
        <v>1215</v>
      </c>
    </row>
    <row r="225" spans="1:18" x14ac:dyDescent="0.2">
      <c r="A225" s="285" t="s">
        <v>1298</v>
      </c>
      <c r="B225" s="285">
        <v>3</v>
      </c>
      <c r="C225" s="285" t="s">
        <v>245</v>
      </c>
      <c r="D225" s="285">
        <v>15</v>
      </c>
      <c r="E225" s="285" t="s">
        <v>1247</v>
      </c>
      <c r="F225" s="285">
        <v>1</v>
      </c>
      <c r="G225" s="285" t="s">
        <v>613</v>
      </c>
      <c r="H225" s="285" t="s">
        <v>482</v>
      </c>
      <c r="I225" s="285" t="s">
        <v>791</v>
      </c>
      <c r="J225">
        <f>Tabel6_2[[#This Row],[Study points]]/COUNTIF(Tabel6_2[Course/OLOD],Tabel6_2[[#This Row],[Course/OLOD]])</f>
        <v>0.78947368421052633</v>
      </c>
      <c r="K225" s="41" t="s">
        <v>865</v>
      </c>
      <c r="L225" s="285" t="s">
        <v>1259</v>
      </c>
      <c r="M225" s="285" t="s">
        <v>540</v>
      </c>
      <c r="N225" s="285" t="str">
        <f>CONCATENATE(Tabel6_2[[#This Row],[Course/OLOD]],Tabel6_2[[#This Row],[Assessment]],Tabel6_2[[#This Row],[Assessment moment]])</f>
        <v>BA - Dance training 32. Artistic skillsProduct</v>
      </c>
      <c r="O225" s="285">
        <v>45</v>
      </c>
      <c r="P225" s="285">
        <f>Tabel6_2[[#This Row],[% Assessment]]/COUNTIF(Tabel6_2[unique var],Tabel6_2[[#This Row],[unique var]])</f>
        <v>4.5</v>
      </c>
      <c r="Q225" s="285">
        <f>Tabel6_2[[#This Row],[Study points]]*Tabel6_2[[#This Row],[% Assessment per goal]]/100</f>
        <v>0.67500000000000004</v>
      </c>
      <c r="R225" s="285" t="s">
        <v>1215</v>
      </c>
    </row>
    <row r="226" spans="1:18" x14ac:dyDescent="0.2">
      <c r="A226" s="285" t="s">
        <v>1298</v>
      </c>
      <c r="B226" s="285">
        <v>3</v>
      </c>
      <c r="C226" s="285" t="s">
        <v>245</v>
      </c>
      <c r="D226" s="285">
        <v>15</v>
      </c>
      <c r="E226" s="285" t="s">
        <v>1247</v>
      </c>
      <c r="F226" s="285">
        <v>1</v>
      </c>
      <c r="G226" s="285" t="s">
        <v>613</v>
      </c>
      <c r="H226" s="285" t="s">
        <v>483</v>
      </c>
      <c r="I226" s="285" t="s">
        <v>559</v>
      </c>
      <c r="J226">
        <f>Tabel6_2[[#This Row],[Study points]]/COUNTIF(Tabel6_2[Course/OLOD],Tabel6_2[[#This Row],[Course/OLOD]])</f>
        <v>0.78947368421052633</v>
      </c>
      <c r="K226" s="41" t="s">
        <v>866</v>
      </c>
      <c r="L226" s="285" t="s">
        <v>1259</v>
      </c>
      <c r="M226" s="285" t="s">
        <v>540</v>
      </c>
      <c r="N226" s="285" t="str">
        <f>CONCATENATE(Tabel6_2[[#This Row],[Course/OLOD]],Tabel6_2[[#This Row],[Assessment]],Tabel6_2[[#This Row],[Assessment moment]])</f>
        <v>BA - Dance training 32. Artistic skillsProduct</v>
      </c>
      <c r="O226" s="285">
        <v>45</v>
      </c>
      <c r="P226" s="285">
        <f>Tabel6_2[[#This Row],[% Assessment]]/COUNTIF(Tabel6_2[unique var],Tabel6_2[[#This Row],[unique var]])</f>
        <v>4.5</v>
      </c>
      <c r="Q226" s="285">
        <f>Tabel6_2[[#This Row],[Study points]]*Tabel6_2[[#This Row],[% Assessment per goal]]/100</f>
        <v>0.67500000000000004</v>
      </c>
      <c r="R226" s="285" t="s">
        <v>1215</v>
      </c>
    </row>
    <row r="227" spans="1:18" x14ac:dyDescent="0.2">
      <c r="A227" s="285" t="s">
        <v>1298</v>
      </c>
      <c r="B227" s="285">
        <v>3</v>
      </c>
      <c r="C227" s="285" t="s">
        <v>245</v>
      </c>
      <c r="D227" s="285">
        <v>15</v>
      </c>
      <c r="E227" s="285" t="s">
        <v>1247</v>
      </c>
      <c r="F227" s="285">
        <v>1</v>
      </c>
      <c r="G227" s="285" t="s">
        <v>613</v>
      </c>
      <c r="H227" s="285" t="s">
        <v>484</v>
      </c>
      <c r="I227" s="285" t="s">
        <v>782</v>
      </c>
      <c r="J227">
        <f>Tabel6_2[[#This Row],[Study points]]/COUNTIF(Tabel6_2[Course/OLOD],Tabel6_2[[#This Row],[Course/OLOD]])</f>
        <v>0.78947368421052633</v>
      </c>
      <c r="K227" s="41" t="s">
        <v>782</v>
      </c>
      <c r="L227" s="285" t="s">
        <v>1260</v>
      </c>
      <c r="M227" s="285" t="s">
        <v>1244</v>
      </c>
      <c r="N227" s="285" t="str">
        <f>CONCATENATE(Tabel6_2[[#This Row],[Course/OLOD]],Tabel6_2[[#This Row],[Assessment]],Tabel6_2[[#This Row],[Assessment moment]])</f>
        <v>BA - Dance training 33. Reflection Permanent</v>
      </c>
      <c r="O227" s="285">
        <v>10</v>
      </c>
      <c r="P227" s="285">
        <f>Tabel6_2[[#This Row],[% Assessment]]/COUNTIF(Tabel6_2[unique var],Tabel6_2[[#This Row],[unique var]])</f>
        <v>5</v>
      </c>
      <c r="Q227" s="285">
        <f>Tabel6_2[[#This Row],[Study points]]*Tabel6_2[[#This Row],[% Assessment per goal]]/100</f>
        <v>0.75</v>
      </c>
      <c r="R227" s="285" t="s">
        <v>72</v>
      </c>
    </row>
    <row r="228" spans="1:18" x14ac:dyDescent="0.2">
      <c r="A228" s="285" t="s">
        <v>1298</v>
      </c>
      <c r="B228" s="285">
        <v>3</v>
      </c>
      <c r="C228" s="285" t="s">
        <v>245</v>
      </c>
      <c r="D228" s="285">
        <v>15</v>
      </c>
      <c r="E228" s="285" t="s">
        <v>1247</v>
      </c>
      <c r="F228" s="285">
        <v>2</v>
      </c>
      <c r="G228" s="285" t="s">
        <v>615</v>
      </c>
      <c r="H228" s="285" t="s">
        <v>485</v>
      </c>
      <c r="I228" s="285" t="s">
        <v>858</v>
      </c>
      <c r="J228">
        <f>Tabel6_2[[#This Row],[Study points]]/COUNTIF(Tabel6_2[Course/OLOD],Tabel6_2[[#This Row],[Course/OLOD]])</f>
        <v>0.78947368421052633</v>
      </c>
      <c r="K228" s="41" t="s">
        <v>859</v>
      </c>
      <c r="L228" s="285" t="s">
        <v>1259</v>
      </c>
      <c r="M228" s="285" t="s">
        <v>1244</v>
      </c>
      <c r="N228" s="285" t="str">
        <f>CONCATENATE(Tabel6_2[[#This Row],[Course/OLOD]],Tabel6_2[[#This Row],[Assessment]],Tabel6_2[[#This Row],[Assessment moment]])</f>
        <v>BA - Dance training 32. Artistic skillsPermanent</v>
      </c>
      <c r="O228" s="285">
        <v>45</v>
      </c>
      <c r="P228" s="285">
        <f>Tabel6_2[[#This Row],[% Assessment]]/COUNTIF(Tabel6_2[unique var],Tabel6_2[[#This Row],[unique var]])</f>
        <v>6.4285714285714288</v>
      </c>
      <c r="Q228" s="285">
        <f>Tabel6_2[[#This Row],[Study points]]*Tabel6_2[[#This Row],[% Assessment per goal]]/100</f>
        <v>0.9642857142857143</v>
      </c>
      <c r="R228" s="285" t="s">
        <v>72</v>
      </c>
    </row>
    <row r="229" spans="1:18" x14ac:dyDescent="0.2">
      <c r="A229" s="285" t="s">
        <v>1298</v>
      </c>
      <c r="B229" s="285">
        <v>3</v>
      </c>
      <c r="C229" s="285" t="s">
        <v>245</v>
      </c>
      <c r="D229" s="285">
        <v>15</v>
      </c>
      <c r="E229" s="285" t="s">
        <v>1247</v>
      </c>
      <c r="F229" s="285">
        <v>2</v>
      </c>
      <c r="G229" s="285" t="s">
        <v>615</v>
      </c>
      <c r="H229" s="285" t="s">
        <v>486</v>
      </c>
      <c r="I229" s="285" t="s">
        <v>779</v>
      </c>
      <c r="J229">
        <f>Tabel6_2[[#This Row],[Study points]]/COUNTIF(Tabel6_2[Course/OLOD],Tabel6_2[[#This Row],[Course/OLOD]])</f>
        <v>0.78947368421052633</v>
      </c>
      <c r="K229" s="41" t="s">
        <v>848</v>
      </c>
      <c r="L229" s="285" t="s">
        <v>1259</v>
      </c>
      <c r="M229" s="285" t="s">
        <v>1244</v>
      </c>
      <c r="N229" s="285" t="str">
        <f>CONCATENATE(Tabel6_2[[#This Row],[Course/OLOD]],Tabel6_2[[#This Row],[Assessment]],Tabel6_2[[#This Row],[Assessment moment]])</f>
        <v>BA - Dance training 32. Artistic skillsPermanent</v>
      </c>
      <c r="O229" s="285">
        <v>45</v>
      </c>
      <c r="P229" s="285">
        <f>Tabel6_2[[#This Row],[% Assessment]]/COUNTIF(Tabel6_2[unique var],Tabel6_2[[#This Row],[unique var]])</f>
        <v>6.4285714285714288</v>
      </c>
      <c r="Q229" s="285">
        <f>Tabel6_2[[#This Row],[Study points]]*Tabel6_2[[#This Row],[% Assessment per goal]]/100</f>
        <v>0.9642857142857143</v>
      </c>
      <c r="R229" s="285" t="s">
        <v>72</v>
      </c>
    </row>
    <row r="230" spans="1:18" x14ac:dyDescent="0.2">
      <c r="A230" s="285" t="s">
        <v>1298</v>
      </c>
      <c r="B230" s="285">
        <v>3</v>
      </c>
      <c r="C230" s="285" t="s">
        <v>245</v>
      </c>
      <c r="D230" s="285">
        <v>15</v>
      </c>
      <c r="E230" s="285" t="s">
        <v>1247</v>
      </c>
      <c r="F230" s="285">
        <v>2</v>
      </c>
      <c r="G230" s="285" t="s">
        <v>615</v>
      </c>
      <c r="H230" s="285" t="s">
        <v>487</v>
      </c>
      <c r="I230" s="285" t="s">
        <v>785</v>
      </c>
      <c r="J230">
        <f>Tabel6_2[[#This Row],[Study points]]/COUNTIF(Tabel6_2[Course/OLOD],Tabel6_2[[#This Row],[Course/OLOD]])</f>
        <v>0.78947368421052633</v>
      </c>
      <c r="K230" s="41" t="s">
        <v>850</v>
      </c>
      <c r="L230" s="285" t="s">
        <v>1260</v>
      </c>
      <c r="M230" s="285" t="s">
        <v>1244</v>
      </c>
      <c r="N230" s="285" t="str">
        <f>CONCATENATE(Tabel6_2[[#This Row],[Course/OLOD]],Tabel6_2[[#This Row],[Assessment]],Tabel6_2[[#This Row],[Assessment moment]])</f>
        <v>BA - Dance training 33. Reflection Permanent</v>
      </c>
      <c r="O230" s="285">
        <v>10</v>
      </c>
      <c r="P230" s="285">
        <f>Tabel6_2[[#This Row],[% Assessment]]/COUNTIF(Tabel6_2[unique var],Tabel6_2[[#This Row],[unique var]])</f>
        <v>5</v>
      </c>
      <c r="Q230" s="285">
        <f>Tabel6_2[[#This Row],[Study points]]*Tabel6_2[[#This Row],[% Assessment per goal]]/100</f>
        <v>0.75</v>
      </c>
      <c r="R230" s="285" t="s">
        <v>1220</v>
      </c>
    </row>
    <row r="231" spans="1:18" x14ac:dyDescent="0.2">
      <c r="A231" s="285" t="s">
        <v>1298</v>
      </c>
      <c r="B231" s="285">
        <v>3</v>
      </c>
      <c r="C231" s="285" t="s">
        <v>245</v>
      </c>
      <c r="D231" s="285">
        <v>15</v>
      </c>
      <c r="E231" s="285" t="s">
        <v>1247</v>
      </c>
      <c r="F231" s="285">
        <v>2</v>
      </c>
      <c r="G231" s="285" t="s">
        <v>615</v>
      </c>
      <c r="H231" s="285" t="s">
        <v>488</v>
      </c>
      <c r="I231" s="285" t="s">
        <v>554</v>
      </c>
      <c r="J231">
        <f>Tabel6_2[[#This Row],[Study points]]/COUNTIF(Tabel6_2[Course/OLOD],Tabel6_2[[#This Row],[Course/OLOD]])</f>
        <v>0.78947368421052633</v>
      </c>
      <c r="K231" s="41" t="s">
        <v>843</v>
      </c>
      <c r="L231" s="285" t="s">
        <v>1259</v>
      </c>
      <c r="M231" s="285" t="s">
        <v>1244</v>
      </c>
      <c r="N231" s="285" t="str">
        <f>CONCATENATE(Tabel6_2[[#This Row],[Course/OLOD]],Tabel6_2[[#This Row],[Assessment]],Tabel6_2[[#This Row],[Assessment moment]])</f>
        <v>BA - Dance training 32. Artistic skillsPermanent</v>
      </c>
      <c r="O231" s="285">
        <v>45</v>
      </c>
      <c r="P231" s="285">
        <f>Tabel6_2[[#This Row],[% Assessment]]/COUNTIF(Tabel6_2[unique var],Tabel6_2[[#This Row],[unique var]])</f>
        <v>6.4285714285714288</v>
      </c>
      <c r="Q231" s="285">
        <f>Tabel6_2[[#This Row],[Study points]]*Tabel6_2[[#This Row],[% Assessment per goal]]/100</f>
        <v>0.9642857142857143</v>
      </c>
      <c r="R231" s="285" t="s">
        <v>72</v>
      </c>
    </row>
    <row r="232" spans="1:18" x14ac:dyDescent="0.2">
      <c r="A232" s="285" t="s">
        <v>1298</v>
      </c>
      <c r="B232" s="285">
        <v>3</v>
      </c>
      <c r="C232" s="285" t="s">
        <v>245</v>
      </c>
      <c r="D232" s="285">
        <v>15</v>
      </c>
      <c r="E232" s="285" t="s">
        <v>1247</v>
      </c>
      <c r="F232" s="285">
        <v>3</v>
      </c>
      <c r="G232" s="285" t="s">
        <v>617</v>
      </c>
      <c r="H232" s="285" t="s">
        <v>489</v>
      </c>
      <c r="I232" s="285" t="s">
        <v>556</v>
      </c>
      <c r="J232">
        <f>Tabel6_2[[#This Row],[Study points]]/COUNTIF(Tabel6_2[Course/OLOD],Tabel6_2[[#This Row],[Course/OLOD]])</f>
        <v>0.78947368421052633</v>
      </c>
      <c r="K232" s="41" t="s">
        <v>860</v>
      </c>
      <c r="L232" s="285" t="s">
        <v>1259</v>
      </c>
      <c r="M232" s="285" t="s">
        <v>1244</v>
      </c>
      <c r="N232" s="285" t="str">
        <f>CONCATENATE(Tabel6_2[[#This Row],[Course/OLOD]],Tabel6_2[[#This Row],[Assessment]],Tabel6_2[[#This Row],[Assessment moment]])</f>
        <v>BA - Dance training 32. Artistic skillsPermanent</v>
      </c>
      <c r="O232" s="285">
        <v>45</v>
      </c>
      <c r="P232" s="285">
        <f>Tabel6_2[[#This Row],[% Assessment]]/COUNTIF(Tabel6_2[unique var],Tabel6_2[[#This Row],[unique var]])</f>
        <v>6.4285714285714288</v>
      </c>
      <c r="Q232" s="285">
        <f>Tabel6_2[[#This Row],[Study points]]*Tabel6_2[[#This Row],[% Assessment per goal]]/100</f>
        <v>0.9642857142857143</v>
      </c>
      <c r="R232" s="285" t="s">
        <v>72</v>
      </c>
    </row>
    <row r="233" spans="1:18" x14ac:dyDescent="0.2">
      <c r="A233" s="285" t="s">
        <v>1298</v>
      </c>
      <c r="B233" s="285">
        <v>3</v>
      </c>
      <c r="C233" s="285" t="s">
        <v>245</v>
      </c>
      <c r="D233" s="285">
        <v>15</v>
      </c>
      <c r="E233" s="285" t="s">
        <v>1247</v>
      </c>
      <c r="F233" s="285">
        <v>3</v>
      </c>
      <c r="G233" s="285" t="s">
        <v>617</v>
      </c>
      <c r="H233" s="285" t="s">
        <v>1381</v>
      </c>
      <c r="I233" s="285" t="s">
        <v>557</v>
      </c>
      <c r="J233">
        <f>Tabel6_2[[#This Row],[Study points]]/COUNTIF(Tabel6_2[Course/OLOD],Tabel6_2[[#This Row],[Course/OLOD]])</f>
        <v>0.78947368421052633</v>
      </c>
      <c r="K233" s="41" t="s">
        <v>851</v>
      </c>
      <c r="L233" s="285" t="s">
        <v>1259</v>
      </c>
      <c r="M233" s="285" t="s">
        <v>1244</v>
      </c>
      <c r="N233" s="285" t="str">
        <f>CONCATENATE(Tabel6_2[[#This Row],[Course/OLOD]],Tabel6_2[[#This Row],[Assessment]],Tabel6_2[[#This Row],[Assessment moment]])</f>
        <v>BA - Dance training 32. Artistic skillsPermanent</v>
      </c>
      <c r="O233" s="285">
        <v>45</v>
      </c>
      <c r="P233" s="285">
        <f>Tabel6_2[[#This Row],[% Assessment]]/COUNTIF(Tabel6_2[unique var],Tabel6_2[[#This Row],[unique var]])</f>
        <v>6.4285714285714288</v>
      </c>
      <c r="Q233" s="285">
        <f>Tabel6_2[[#This Row],[Study points]]*Tabel6_2[[#This Row],[% Assessment per goal]]/100</f>
        <v>0.9642857142857143</v>
      </c>
      <c r="R233" s="285" t="s">
        <v>72</v>
      </c>
    </row>
    <row r="234" spans="1:18" x14ac:dyDescent="0.2">
      <c r="A234" s="285" t="s">
        <v>1298</v>
      </c>
      <c r="B234" s="285">
        <v>3</v>
      </c>
      <c r="C234" s="285" t="s">
        <v>245</v>
      </c>
      <c r="D234" s="285">
        <v>15</v>
      </c>
      <c r="E234" s="285" t="s">
        <v>1247</v>
      </c>
      <c r="F234" s="285">
        <v>3</v>
      </c>
      <c r="G234" s="285" t="s">
        <v>617</v>
      </c>
      <c r="H234" s="285" t="s">
        <v>1382</v>
      </c>
      <c r="I234" s="285" t="s">
        <v>787</v>
      </c>
      <c r="J234">
        <f>Tabel6_2[[#This Row],[Study points]]/COUNTIF(Tabel6_2[Course/OLOD],Tabel6_2[[#This Row],[Course/OLOD]])</f>
        <v>0.78947368421052633</v>
      </c>
      <c r="K234" s="41" t="s">
        <v>553</v>
      </c>
      <c r="L234" s="285" t="s">
        <v>1259</v>
      </c>
      <c r="M234" s="285" t="s">
        <v>1244</v>
      </c>
      <c r="N234" s="285" t="str">
        <f>CONCATENATE(Tabel6_2[[#This Row],[Course/OLOD]],Tabel6_2[[#This Row],[Assessment]],Tabel6_2[[#This Row],[Assessment moment]])</f>
        <v>BA - Dance training 32. Artistic skillsPermanent</v>
      </c>
      <c r="O234" s="285">
        <v>45</v>
      </c>
      <c r="P234" s="285">
        <f>Tabel6_2[[#This Row],[% Assessment]]/COUNTIF(Tabel6_2[unique var],Tabel6_2[[#This Row],[unique var]])</f>
        <v>6.4285714285714288</v>
      </c>
      <c r="Q234" s="285">
        <f>Tabel6_2[[#This Row],[Study points]]*Tabel6_2[[#This Row],[% Assessment per goal]]/100</f>
        <v>0.9642857142857143</v>
      </c>
      <c r="R234" s="285" t="s">
        <v>72</v>
      </c>
    </row>
    <row r="235" spans="1:18" x14ac:dyDescent="0.2">
      <c r="A235" s="285" t="s">
        <v>1298</v>
      </c>
      <c r="B235" s="285">
        <v>3</v>
      </c>
      <c r="C235" s="285" t="s">
        <v>245</v>
      </c>
      <c r="D235" s="285">
        <v>15</v>
      </c>
      <c r="E235" s="285" t="s">
        <v>1247</v>
      </c>
      <c r="F235" s="285">
        <v>3</v>
      </c>
      <c r="G235" s="285" t="s">
        <v>617</v>
      </c>
      <c r="H235" s="285" t="s">
        <v>1383</v>
      </c>
      <c r="I235" s="285" t="s">
        <v>787</v>
      </c>
      <c r="J235">
        <f>Tabel6_2[[#This Row],[Study points]]/COUNTIF(Tabel6_2[Course/OLOD],Tabel6_2[[#This Row],[Course/OLOD]])</f>
        <v>0.78947368421052633</v>
      </c>
      <c r="K235" s="41" t="s">
        <v>857</v>
      </c>
      <c r="L235" s="285" t="s">
        <v>1259</v>
      </c>
      <c r="M235" s="285" t="s">
        <v>1244</v>
      </c>
      <c r="N235" s="285" t="str">
        <f>CONCATENATE(Tabel6_2[[#This Row],[Course/OLOD]],Tabel6_2[[#This Row],[Assessment]],Tabel6_2[[#This Row],[Assessment moment]])</f>
        <v>BA - Dance training 32. Artistic skillsPermanent</v>
      </c>
      <c r="O235" s="285">
        <v>45</v>
      </c>
      <c r="P235" s="285">
        <f>Tabel6_2[[#This Row],[% Assessment]]/COUNTIF(Tabel6_2[unique var],Tabel6_2[[#This Row],[unique var]])</f>
        <v>6.4285714285714288</v>
      </c>
      <c r="Q235" s="285">
        <f>Tabel6_2[[#This Row],[Study points]]*Tabel6_2[[#This Row],[% Assessment per goal]]/100</f>
        <v>0.9642857142857143</v>
      </c>
      <c r="R235" s="285" t="s">
        <v>72</v>
      </c>
    </row>
    <row r="236" spans="1:18" x14ac:dyDescent="0.2">
      <c r="A236" s="285" t="s">
        <v>1298</v>
      </c>
      <c r="B236" s="285">
        <v>3</v>
      </c>
      <c r="C236" s="285" t="s">
        <v>244</v>
      </c>
      <c r="D236" s="285">
        <v>6</v>
      </c>
      <c r="E236" s="285" t="s">
        <v>1247</v>
      </c>
      <c r="F236" s="285">
        <v>1</v>
      </c>
      <c r="G236" s="285" t="s">
        <v>613</v>
      </c>
      <c r="H236" s="285" t="s">
        <v>490</v>
      </c>
      <c r="I236" s="285" t="s">
        <v>1254</v>
      </c>
      <c r="J236">
        <f>Tabel6_2[[#This Row],[Study points]]/COUNTIF(Tabel6_2[Course/OLOD],Tabel6_2[[#This Row],[Course/OLOD]])</f>
        <v>0.5</v>
      </c>
      <c r="K236" s="41" t="s">
        <v>905</v>
      </c>
      <c r="L236" s="285" t="s">
        <v>1259</v>
      </c>
      <c r="M236" s="285" t="s">
        <v>1244</v>
      </c>
      <c r="N236" s="285" t="str">
        <f>CONCATENATE(Tabel6_2[[#This Row],[Course/OLOD]],Tabel6_2[[#This Row],[Assessment]],Tabel6_2[[#This Row],[Assessment moment]])</f>
        <v>BA - Complementary training 32. Artistic skillsPermanent</v>
      </c>
      <c r="O236" s="285">
        <v>40</v>
      </c>
      <c r="P236" s="285">
        <f>Tabel6_2[[#This Row],[% Assessment]]/COUNTIF(Tabel6_2[unique var],Tabel6_2[[#This Row],[unique var]])</f>
        <v>6.666666666666667</v>
      </c>
      <c r="Q236" s="285">
        <f>Tabel6_2[[#This Row],[Study points]]*Tabel6_2[[#This Row],[% Assessment per goal]]/100</f>
        <v>0.4</v>
      </c>
      <c r="R236" s="285" t="s">
        <v>72</v>
      </c>
    </row>
    <row r="237" spans="1:18" x14ac:dyDescent="0.2">
      <c r="A237" s="285" t="s">
        <v>1298</v>
      </c>
      <c r="B237" s="285">
        <v>3</v>
      </c>
      <c r="C237" s="285" t="s">
        <v>244</v>
      </c>
      <c r="D237" s="285">
        <v>6</v>
      </c>
      <c r="E237" s="285" t="s">
        <v>1247</v>
      </c>
      <c r="F237" s="285">
        <v>1</v>
      </c>
      <c r="G237" s="285" t="s">
        <v>613</v>
      </c>
      <c r="H237" s="285" t="s">
        <v>491</v>
      </c>
      <c r="I237" s="285" t="s">
        <v>782</v>
      </c>
      <c r="J237">
        <f>Tabel6_2[[#This Row],[Study points]]/COUNTIF(Tabel6_2[Course/OLOD],Tabel6_2[[#This Row],[Course/OLOD]])</f>
        <v>0.5</v>
      </c>
      <c r="K237" s="41" t="s">
        <v>782</v>
      </c>
      <c r="L237" s="285" t="s">
        <v>1260</v>
      </c>
      <c r="M237" s="285" t="s">
        <v>1244</v>
      </c>
      <c r="N237" s="285" t="str">
        <f>CONCATENATE(Tabel6_2[[#This Row],[Course/OLOD]],Tabel6_2[[#This Row],[Assessment]],Tabel6_2[[#This Row],[Assessment moment]])</f>
        <v>BA - Complementary training 33. Reflection Permanent</v>
      </c>
      <c r="O237" s="285">
        <v>30</v>
      </c>
      <c r="P237" s="285">
        <f>Tabel6_2[[#This Row],[% Assessment]]/COUNTIF(Tabel6_2[unique var],Tabel6_2[[#This Row],[unique var]])</f>
        <v>10</v>
      </c>
      <c r="Q237" s="285">
        <f>Tabel6_2[[#This Row],[Study points]]*Tabel6_2[[#This Row],[% Assessment per goal]]/100</f>
        <v>0.6</v>
      </c>
      <c r="R237" s="285" t="s">
        <v>1220</v>
      </c>
    </row>
    <row r="238" spans="1:18" x14ac:dyDescent="0.2">
      <c r="A238" s="285" t="s">
        <v>1298</v>
      </c>
      <c r="B238" s="285">
        <v>3</v>
      </c>
      <c r="C238" s="285" t="s">
        <v>244</v>
      </c>
      <c r="D238" s="285">
        <v>6</v>
      </c>
      <c r="E238" s="285" t="s">
        <v>1247</v>
      </c>
      <c r="F238" s="285">
        <v>2</v>
      </c>
      <c r="G238" s="285" t="s">
        <v>615</v>
      </c>
      <c r="H238" s="285" t="s">
        <v>492</v>
      </c>
      <c r="I238" s="285" t="s">
        <v>560</v>
      </c>
      <c r="J238">
        <f>Tabel6_2[[#This Row],[Study points]]/COUNTIF(Tabel6_2[Course/OLOD],Tabel6_2[[#This Row],[Course/OLOD]])</f>
        <v>0.5</v>
      </c>
      <c r="K238" s="41" t="s">
        <v>868</v>
      </c>
      <c r="L238" s="285" t="s">
        <v>1259</v>
      </c>
      <c r="M238" s="285" t="s">
        <v>1244</v>
      </c>
      <c r="N238" s="285" t="str">
        <f>CONCATENATE(Tabel6_2[[#This Row],[Course/OLOD]],Tabel6_2[[#This Row],[Assessment]],Tabel6_2[[#This Row],[Assessment moment]])</f>
        <v>BA - Complementary training 32. Artistic skillsPermanent</v>
      </c>
      <c r="O238" s="285">
        <v>40</v>
      </c>
      <c r="P238" s="285">
        <f>Tabel6_2[[#This Row],[% Assessment]]/COUNTIF(Tabel6_2[unique var],Tabel6_2[[#This Row],[unique var]])</f>
        <v>6.666666666666667</v>
      </c>
      <c r="Q238" s="285">
        <f>Tabel6_2[[#This Row],[Study points]]*Tabel6_2[[#This Row],[% Assessment per goal]]/100</f>
        <v>0.4</v>
      </c>
      <c r="R238" s="285" t="s">
        <v>72</v>
      </c>
    </row>
    <row r="239" spans="1:18" x14ac:dyDescent="0.2">
      <c r="A239" s="285" t="s">
        <v>1298</v>
      </c>
      <c r="B239" s="285">
        <v>3</v>
      </c>
      <c r="C239" s="285" t="s">
        <v>244</v>
      </c>
      <c r="D239" s="285">
        <v>6</v>
      </c>
      <c r="E239" s="285" t="s">
        <v>1247</v>
      </c>
      <c r="F239" s="285">
        <v>2</v>
      </c>
      <c r="G239" s="285" t="s">
        <v>615</v>
      </c>
      <c r="H239" s="285" t="s">
        <v>493</v>
      </c>
      <c r="I239" s="285" t="s">
        <v>568</v>
      </c>
      <c r="J239">
        <f>Tabel6_2[[#This Row],[Study points]]/COUNTIF(Tabel6_2[Course/OLOD],Tabel6_2[[#This Row],[Course/OLOD]])</f>
        <v>0.5</v>
      </c>
      <c r="K239" s="41" t="s">
        <v>894</v>
      </c>
      <c r="L239" s="285" t="s">
        <v>1259</v>
      </c>
      <c r="M239" s="285" t="s">
        <v>1244</v>
      </c>
      <c r="N239" s="285" t="str">
        <f>CONCATENATE(Tabel6_2[[#This Row],[Course/OLOD]],Tabel6_2[[#This Row],[Assessment]],Tabel6_2[[#This Row],[Assessment moment]])</f>
        <v>BA - Complementary training 32. Artistic skillsPermanent</v>
      </c>
      <c r="O239" s="285">
        <v>40</v>
      </c>
      <c r="P239" s="285">
        <f>Tabel6_2[[#This Row],[% Assessment]]/COUNTIF(Tabel6_2[unique var],Tabel6_2[[#This Row],[unique var]])</f>
        <v>6.666666666666667</v>
      </c>
      <c r="Q239" s="285">
        <f>Tabel6_2[[#This Row],[Study points]]*Tabel6_2[[#This Row],[% Assessment per goal]]/100</f>
        <v>0.4</v>
      </c>
      <c r="R239" s="285" t="s">
        <v>72</v>
      </c>
    </row>
    <row r="240" spans="1:18" x14ac:dyDescent="0.2">
      <c r="A240" s="285" t="s">
        <v>1298</v>
      </c>
      <c r="B240" s="285">
        <v>3</v>
      </c>
      <c r="C240" s="285" t="s">
        <v>244</v>
      </c>
      <c r="D240" s="285">
        <v>6</v>
      </c>
      <c r="E240" s="285" t="s">
        <v>1247</v>
      </c>
      <c r="F240" s="285">
        <v>3</v>
      </c>
      <c r="G240" s="285" t="s">
        <v>617</v>
      </c>
      <c r="H240" s="285" t="s">
        <v>494</v>
      </c>
      <c r="I240" s="285" t="s">
        <v>572</v>
      </c>
      <c r="J240">
        <f>Tabel6_2[[#This Row],[Study points]]/COUNTIF(Tabel6_2[Course/OLOD],Tabel6_2[[#This Row],[Course/OLOD]])</f>
        <v>0.5</v>
      </c>
      <c r="K240" s="41" t="s">
        <v>907</v>
      </c>
      <c r="L240" s="285" t="s">
        <v>1260</v>
      </c>
      <c r="M240" s="285" t="s">
        <v>1244</v>
      </c>
      <c r="N240" s="285" t="str">
        <f>CONCATENATE(Tabel6_2[[#This Row],[Course/OLOD]],Tabel6_2[[#This Row],[Assessment]],Tabel6_2[[#This Row],[Assessment moment]])</f>
        <v>BA - Complementary training 33. Reflection Permanent</v>
      </c>
      <c r="O240" s="285">
        <v>30</v>
      </c>
      <c r="P240" s="285">
        <f>Tabel6_2[[#This Row],[% Assessment]]/COUNTIF(Tabel6_2[unique var],Tabel6_2[[#This Row],[unique var]])</f>
        <v>10</v>
      </c>
      <c r="Q240" s="285">
        <f>Tabel6_2[[#This Row],[Study points]]*Tabel6_2[[#This Row],[% Assessment per goal]]/100</f>
        <v>0.6</v>
      </c>
      <c r="R240" s="285" t="s">
        <v>1220</v>
      </c>
    </row>
    <row r="241" spans="1:18" x14ac:dyDescent="0.2">
      <c r="A241" s="285" t="s">
        <v>1298</v>
      </c>
      <c r="B241" s="285">
        <v>3</v>
      </c>
      <c r="C241" s="285" t="s">
        <v>244</v>
      </c>
      <c r="D241" s="285">
        <v>6</v>
      </c>
      <c r="E241" s="285" t="s">
        <v>1247</v>
      </c>
      <c r="F241" s="285">
        <v>3</v>
      </c>
      <c r="G241" s="285" t="s">
        <v>617</v>
      </c>
      <c r="H241" s="285" t="s">
        <v>495</v>
      </c>
      <c r="I241" s="285" t="s">
        <v>573</v>
      </c>
      <c r="J241">
        <f>Tabel6_2[[#This Row],[Study points]]/COUNTIF(Tabel6_2[Course/OLOD],Tabel6_2[[#This Row],[Course/OLOD]])</f>
        <v>0.5</v>
      </c>
      <c r="K241" s="41" t="s">
        <v>908</v>
      </c>
      <c r="L241" s="285" t="s">
        <v>1260</v>
      </c>
      <c r="M241" s="285" t="s">
        <v>1244</v>
      </c>
      <c r="N241" s="285" t="str">
        <f>CONCATENATE(Tabel6_2[[#This Row],[Course/OLOD]],Tabel6_2[[#This Row],[Assessment]],Tabel6_2[[#This Row],[Assessment moment]])</f>
        <v>BA - Complementary training 33. Reflection Permanent</v>
      </c>
      <c r="O241" s="285">
        <v>30</v>
      </c>
      <c r="P241" s="285">
        <f>Tabel6_2[[#This Row],[% Assessment]]/COUNTIF(Tabel6_2[unique var],Tabel6_2[[#This Row],[unique var]])</f>
        <v>10</v>
      </c>
      <c r="Q241" s="285">
        <f>Tabel6_2[[#This Row],[Study points]]*Tabel6_2[[#This Row],[% Assessment per goal]]/100</f>
        <v>0.6</v>
      </c>
      <c r="R241" s="285" t="s">
        <v>1220</v>
      </c>
    </row>
    <row r="242" spans="1:18" x14ac:dyDescent="0.2">
      <c r="A242" s="285" t="s">
        <v>1298</v>
      </c>
      <c r="B242" s="285">
        <v>3</v>
      </c>
      <c r="C242" s="285" t="s">
        <v>244</v>
      </c>
      <c r="D242" s="285">
        <v>6</v>
      </c>
      <c r="E242" s="285" t="s">
        <v>1247</v>
      </c>
      <c r="F242" s="285">
        <v>3</v>
      </c>
      <c r="G242" s="285" t="s">
        <v>617</v>
      </c>
      <c r="H242" s="285" t="s">
        <v>496</v>
      </c>
      <c r="I242" s="285" t="s">
        <v>795</v>
      </c>
      <c r="J242">
        <f>Tabel6_2[[#This Row],[Study points]]/COUNTIF(Tabel6_2[Course/OLOD],Tabel6_2[[#This Row],[Course/OLOD]])</f>
        <v>0.5</v>
      </c>
      <c r="K242" s="41" t="s">
        <v>1262</v>
      </c>
      <c r="L242" s="285" t="s">
        <v>1258</v>
      </c>
      <c r="M242" s="285" t="s">
        <v>1244</v>
      </c>
      <c r="N242" s="285" t="str">
        <f>CONCATENATE(Tabel6_2[[#This Row],[Course/OLOD]],Tabel6_2[[#This Row],[Assessment]],Tabel6_2[[#This Row],[Assessment moment]])</f>
        <v>BA - Complementary training 31. KnowledgePermanent</v>
      </c>
      <c r="O242" s="285">
        <v>30</v>
      </c>
      <c r="P242" s="285">
        <f>Tabel6_2[[#This Row],[% Assessment]]/COUNTIF(Tabel6_2[unique var],Tabel6_2[[#This Row],[unique var]])</f>
        <v>10</v>
      </c>
      <c r="Q242" s="285">
        <f>Tabel6_2[[#This Row],[Study points]]*Tabel6_2[[#This Row],[% Assessment per goal]]/100</f>
        <v>0.6</v>
      </c>
      <c r="R242" s="285" t="s">
        <v>72</v>
      </c>
    </row>
    <row r="243" spans="1:18" x14ac:dyDescent="0.2">
      <c r="A243" s="285" t="s">
        <v>1298</v>
      </c>
      <c r="B243" s="285">
        <v>3</v>
      </c>
      <c r="C243" s="285" t="s">
        <v>244</v>
      </c>
      <c r="D243" s="285">
        <v>6</v>
      </c>
      <c r="E243" s="285" t="s">
        <v>1247</v>
      </c>
      <c r="F243" s="285">
        <v>3</v>
      </c>
      <c r="G243" s="285" t="s">
        <v>617</v>
      </c>
      <c r="H243" s="285" t="s">
        <v>497</v>
      </c>
      <c r="I243" s="285" t="s">
        <v>574</v>
      </c>
      <c r="J243">
        <f>Tabel6_2[[#This Row],[Study points]]/COUNTIF(Tabel6_2[Course/OLOD],Tabel6_2[[#This Row],[Course/OLOD]])</f>
        <v>0.5</v>
      </c>
      <c r="K243" s="41" t="s">
        <v>910</v>
      </c>
      <c r="L243" s="285" t="s">
        <v>1259</v>
      </c>
      <c r="M243" s="285" t="s">
        <v>1244</v>
      </c>
      <c r="N243" s="285" t="str">
        <f>CONCATENATE(Tabel6_2[[#This Row],[Course/OLOD]],Tabel6_2[[#This Row],[Assessment]],Tabel6_2[[#This Row],[Assessment moment]])</f>
        <v>BA - Complementary training 32. Artistic skillsPermanent</v>
      </c>
      <c r="O243" s="285">
        <v>40</v>
      </c>
      <c r="P243" s="285">
        <f>Tabel6_2[[#This Row],[% Assessment]]/COUNTIF(Tabel6_2[unique var],Tabel6_2[[#This Row],[unique var]])</f>
        <v>6.666666666666667</v>
      </c>
      <c r="Q243" s="285">
        <f>Tabel6_2[[#This Row],[Study points]]*Tabel6_2[[#This Row],[% Assessment per goal]]/100</f>
        <v>0.4</v>
      </c>
      <c r="R243" s="285" t="s">
        <v>72</v>
      </c>
    </row>
    <row r="244" spans="1:18" x14ac:dyDescent="0.2">
      <c r="A244" s="285" t="s">
        <v>1298</v>
      </c>
      <c r="B244" s="285">
        <v>3</v>
      </c>
      <c r="C244" s="285" t="s">
        <v>244</v>
      </c>
      <c r="D244" s="285">
        <v>6</v>
      </c>
      <c r="E244" s="285" t="s">
        <v>1247</v>
      </c>
      <c r="F244" s="285">
        <v>3</v>
      </c>
      <c r="G244" s="285" t="s">
        <v>617</v>
      </c>
      <c r="H244" s="285" t="s">
        <v>498</v>
      </c>
      <c r="I244" s="285" t="s">
        <v>575</v>
      </c>
      <c r="J244">
        <f>Tabel6_2[[#This Row],[Study points]]/COUNTIF(Tabel6_2[Course/OLOD],Tabel6_2[[#This Row],[Course/OLOD]])</f>
        <v>0.5</v>
      </c>
      <c r="K244" s="41" t="s">
        <v>911</v>
      </c>
      <c r="L244" s="285" t="s">
        <v>1259</v>
      </c>
      <c r="M244" s="285" t="s">
        <v>1244</v>
      </c>
      <c r="N244" s="285" t="str">
        <f>CONCATENATE(Tabel6_2[[#This Row],[Course/OLOD]],Tabel6_2[[#This Row],[Assessment]],Tabel6_2[[#This Row],[Assessment moment]])</f>
        <v>BA - Complementary training 32. Artistic skillsPermanent</v>
      </c>
      <c r="O244" s="285">
        <v>40</v>
      </c>
      <c r="P244" s="285">
        <f>Tabel6_2[[#This Row],[% Assessment]]/COUNTIF(Tabel6_2[unique var],Tabel6_2[[#This Row],[unique var]])</f>
        <v>6.666666666666667</v>
      </c>
      <c r="Q244" s="285">
        <f>Tabel6_2[[#This Row],[Study points]]*Tabel6_2[[#This Row],[% Assessment per goal]]/100</f>
        <v>0.4</v>
      </c>
      <c r="R244" s="285" t="s">
        <v>72</v>
      </c>
    </row>
    <row r="245" spans="1:18" x14ac:dyDescent="0.2">
      <c r="A245" s="285" t="s">
        <v>1298</v>
      </c>
      <c r="B245" s="285">
        <v>3</v>
      </c>
      <c r="C245" s="285" t="s">
        <v>244</v>
      </c>
      <c r="D245" s="285">
        <v>6</v>
      </c>
      <c r="E245" s="285" t="s">
        <v>1249</v>
      </c>
      <c r="F245" s="285">
        <v>11</v>
      </c>
      <c r="G245" s="285" t="s">
        <v>633</v>
      </c>
      <c r="H245" s="285" t="s">
        <v>1514</v>
      </c>
      <c r="I245" s="285" t="s">
        <v>797</v>
      </c>
      <c r="J245">
        <f>Tabel6_2[[#This Row],[Study points]]/COUNTIF(Tabel6_2[Course/OLOD],Tabel6_2[[#This Row],[Course/OLOD]])</f>
        <v>0.5</v>
      </c>
      <c r="K245" s="41" t="s">
        <v>875</v>
      </c>
      <c r="L245" s="285" t="s">
        <v>1259</v>
      </c>
      <c r="M245" s="285" t="s">
        <v>1244</v>
      </c>
      <c r="N245" s="285" t="str">
        <f>CONCATENATE(Tabel6_2[[#This Row],[Course/OLOD]],Tabel6_2[[#This Row],[Assessment]],Tabel6_2[[#This Row],[Assessment moment]])</f>
        <v>BA - Complementary training 32. Artistic skillsPermanent</v>
      </c>
      <c r="O245" s="285">
        <v>40</v>
      </c>
      <c r="P245" s="285">
        <f>Tabel6_2[[#This Row],[% Assessment]]/COUNTIF(Tabel6_2[unique var],Tabel6_2[[#This Row],[unique var]])</f>
        <v>6.666666666666667</v>
      </c>
      <c r="Q245" s="285">
        <f>Tabel6_2[[#This Row],[Study points]]*Tabel6_2[[#This Row],[% Assessment per goal]]/100</f>
        <v>0.4</v>
      </c>
      <c r="R245" s="285" t="s">
        <v>72</v>
      </c>
    </row>
    <row r="246" spans="1:18" x14ac:dyDescent="0.2">
      <c r="A246" s="285" t="s">
        <v>1298</v>
      </c>
      <c r="B246" s="285">
        <v>3</v>
      </c>
      <c r="C246" s="285" t="s">
        <v>244</v>
      </c>
      <c r="D246" s="285">
        <v>6</v>
      </c>
      <c r="E246" s="285" t="s">
        <v>1249</v>
      </c>
      <c r="F246" s="285">
        <v>12</v>
      </c>
      <c r="G246" s="285" t="s">
        <v>635</v>
      </c>
      <c r="H246" s="285" t="s">
        <v>1515</v>
      </c>
      <c r="I246" s="303" t="s">
        <v>1519</v>
      </c>
      <c r="J246">
        <f>Tabel6_2[[#This Row],[Study points]]/COUNTIF(Tabel6_2[Course/OLOD],Tabel6_2[[#This Row],[Course/OLOD]])</f>
        <v>0.5</v>
      </c>
      <c r="K246" s="41" t="s">
        <v>1520</v>
      </c>
      <c r="L246" s="285" t="s">
        <v>1258</v>
      </c>
      <c r="M246" s="285" t="s">
        <v>1244</v>
      </c>
      <c r="N246" s="285" t="str">
        <f>CONCATENATE(Tabel6_2[[#This Row],[Course/OLOD]],Tabel6_2[[#This Row],[Assessment]],Tabel6_2[[#This Row],[Assessment moment]])</f>
        <v>BA - Complementary training 31. KnowledgePermanent</v>
      </c>
      <c r="O246" s="285">
        <v>30</v>
      </c>
      <c r="P246" s="285">
        <f>Tabel6_2[[#This Row],[% Assessment]]/COUNTIF(Tabel6_2[unique var],Tabel6_2[[#This Row],[unique var]])</f>
        <v>10</v>
      </c>
      <c r="Q246" s="285">
        <f>Tabel6_2[[#This Row],[Study points]]*Tabel6_2[[#This Row],[% Assessment per goal]]/100</f>
        <v>0.6</v>
      </c>
      <c r="R246" s="285" t="s">
        <v>72</v>
      </c>
    </row>
    <row r="247" spans="1:18" x14ac:dyDescent="0.2">
      <c r="A247" s="285" t="s">
        <v>1298</v>
      </c>
      <c r="B247" s="285">
        <v>3</v>
      </c>
      <c r="C247" s="285" t="s">
        <v>244</v>
      </c>
      <c r="D247" s="285">
        <v>6</v>
      </c>
      <c r="E247" s="285" t="s">
        <v>1249</v>
      </c>
      <c r="F247" s="285">
        <v>12</v>
      </c>
      <c r="G247" s="285" t="s">
        <v>635</v>
      </c>
      <c r="H247" s="285" t="s">
        <v>1516</v>
      </c>
      <c r="I247" s="285" t="s">
        <v>95</v>
      </c>
      <c r="J247">
        <f>Tabel6_2[[#This Row],[Study points]]/COUNTIF(Tabel6_2[Course/OLOD],Tabel6_2[[#This Row],[Course/OLOD]])</f>
        <v>0.5</v>
      </c>
      <c r="K247" s="41" t="s">
        <v>896</v>
      </c>
      <c r="L247" s="285" t="s">
        <v>1258</v>
      </c>
      <c r="M247" s="285" t="s">
        <v>1244</v>
      </c>
      <c r="N247" s="285" t="str">
        <f>CONCATENATE(Tabel6_2[[#This Row],[Course/OLOD]],Tabel6_2[[#This Row],[Assessment]],Tabel6_2[[#This Row],[Assessment moment]])</f>
        <v>BA - Complementary training 31. KnowledgePermanent</v>
      </c>
      <c r="O247" s="285">
        <v>30</v>
      </c>
      <c r="P247" s="285">
        <f>Tabel6_2[[#This Row],[% Assessment]]/COUNTIF(Tabel6_2[unique var],Tabel6_2[[#This Row],[unique var]])</f>
        <v>10</v>
      </c>
      <c r="Q247" s="285">
        <f>Tabel6_2[[#This Row],[Study points]]*Tabel6_2[[#This Row],[% Assessment per goal]]/100</f>
        <v>0.6</v>
      </c>
      <c r="R247" s="285" t="s">
        <v>72</v>
      </c>
    </row>
    <row r="248" spans="1:18" x14ac:dyDescent="0.2">
      <c r="A248" s="285" t="s">
        <v>1298</v>
      </c>
      <c r="B248" s="285">
        <v>3</v>
      </c>
      <c r="C248" s="285" t="s">
        <v>248</v>
      </c>
      <c r="D248" s="285">
        <v>18</v>
      </c>
      <c r="E248" s="285" t="s">
        <v>1247</v>
      </c>
      <c r="F248" s="285">
        <v>1</v>
      </c>
      <c r="G248" s="285" t="s">
        <v>613</v>
      </c>
      <c r="H248" s="285" t="s">
        <v>499</v>
      </c>
      <c r="I248" s="285" t="s">
        <v>922</v>
      </c>
      <c r="J248">
        <f>Tabel6_2[[#This Row],[Study points]]/COUNTIF(Tabel6_2[Course/OLOD],Tabel6_2[[#This Row],[Course/OLOD]])</f>
        <v>0.94736842105263153</v>
      </c>
      <c r="K248" s="41" t="s">
        <v>922</v>
      </c>
      <c r="L248" s="285" t="s">
        <v>1259</v>
      </c>
      <c r="M248" s="285" t="s">
        <v>540</v>
      </c>
      <c r="N248" s="285" t="str">
        <f>CONCATENATE(Tabel6_2[[#This Row],[Course/OLOD]],Tabel6_2[[#This Row],[Assessment]],Tabel6_2[[#This Row],[Assessment moment]])</f>
        <v>BA - Production practice 32. Artistic skillsProduct</v>
      </c>
      <c r="O248" s="285">
        <v>25</v>
      </c>
      <c r="P248" s="285">
        <f>Tabel6_2[[#This Row],[% Assessment]]/COUNTIF(Tabel6_2[unique var],Tabel6_2[[#This Row],[unique var]])</f>
        <v>8.3333333333333339</v>
      </c>
      <c r="Q248" s="285">
        <f>Tabel6_2[[#This Row],[Study points]]*Tabel6_2[[#This Row],[% Assessment per goal]]/100</f>
        <v>1.5</v>
      </c>
      <c r="R248" s="285" t="s">
        <v>1215</v>
      </c>
    </row>
    <row r="249" spans="1:18" x14ac:dyDescent="0.2">
      <c r="A249" s="285" t="s">
        <v>1298</v>
      </c>
      <c r="B249" s="285">
        <v>3</v>
      </c>
      <c r="C249" s="285" t="s">
        <v>248</v>
      </c>
      <c r="D249" s="285">
        <v>18</v>
      </c>
      <c r="E249" s="285" t="s">
        <v>1247</v>
      </c>
      <c r="F249" s="285">
        <v>1</v>
      </c>
      <c r="G249" s="285" t="s">
        <v>613</v>
      </c>
      <c r="H249" s="285" t="s">
        <v>500</v>
      </c>
      <c r="I249" s="285" t="s">
        <v>803</v>
      </c>
      <c r="J249">
        <f>Tabel6_2[[#This Row],[Study points]]/COUNTIF(Tabel6_2[Course/OLOD],Tabel6_2[[#This Row],[Course/OLOD]])</f>
        <v>0.94736842105263153</v>
      </c>
      <c r="K249" s="41" t="s">
        <v>938</v>
      </c>
      <c r="L249" s="285" t="s">
        <v>1259</v>
      </c>
      <c r="M249" s="285" t="s">
        <v>540</v>
      </c>
      <c r="N249" s="285" t="str">
        <f>CONCATENATE(Tabel6_2[[#This Row],[Course/OLOD]],Tabel6_2[[#This Row],[Assessment]],Tabel6_2[[#This Row],[Assessment moment]])</f>
        <v>BA - Production practice 32. Artistic skillsProduct</v>
      </c>
      <c r="O249" s="285">
        <v>25</v>
      </c>
      <c r="P249" s="285">
        <f>Tabel6_2[[#This Row],[% Assessment]]/COUNTIF(Tabel6_2[unique var],Tabel6_2[[#This Row],[unique var]])</f>
        <v>8.3333333333333339</v>
      </c>
      <c r="Q249" s="285">
        <f>Tabel6_2[[#This Row],[Study points]]*Tabel6_2[[#This Row],[% Assessment per goal]]/100</f>
        <v>1.5</v>
      </c>
      <c r="R249" s="285" t="s">
        <v>1215</v>
      </c>
    </row>
    <row r="250" spans="1:18" x14ac:dyDescent="0.2">
      <c r="A250" s="285" t="s">
        <v>1298</v>
      </c>
      <c r="B250" s="285">
        <v>3</v>
      </c>
      <c r="C250" s="285" t="s">
        <v>248</v>
      </c>
      <c r="D250" s="285">
        <v>18</v>
      </c>
      <c r="E250" s="285" t="s">
        <v>1247</v>
      </c>
      <c r="F250" s="285">
        <v>1</v>
      </c>
      <c r="G250" s="285" t="s">
        <v>613</v>
      </c>
      <c r="H250" s="285" t="s">
        <v>501</v>
      </c>
      <c r="I250" s="285" t="s">
        <v>803</v>
      </c>
      <c r="J250">
        <f>Tabel6_2[[#This Row],[Study points]]/COUNTIF(Tabel6_2[Course/OLOD],Tabel6_2[[#This Row],[Course/OLOD]])</f>
        <v>0.94736842105263153</v>
      </c>
      <c r="K250" s="41" t="s">
        <v>928</v>
      </c>
      <c r="L250" s="285" t="s">
        <v>1259</v>
      </c>
      <c r="M250" s="285" t="s">
        <v>540</v>
      </c>
      <c r="N250" s="285" t="str">
        <f>CONCATENATE(Tabel6_2[[#This Row],[Course/OLOD]],Tabel6_2[[#This Row],[Assessment]],Tabel6_2[[#This Row],[Assessment moment]])</f>
        <v>BA - Production practice 32. Artistic skillsProduct</v>
      </c>
      <c r="O250" s="285">
        <v>25</v>
      </c>
      <c r="P250" s="285">
        <f>Tabel6_2[[#This Row],[% Assessment]]/COUNTIF(Tabel6_2[unique var],Tabel6_2[[#This Row],[unique var]])</f>
        <v>8.3333333333333339</v>
      </c>
      <c r="Q250" s="285">
        <f>Tabel6_2[[#This Row],[Study points]]*Tabel6_2[[#This Row],[% Assessment per goal]]/100</f>
        <v>1.5</v>
      </c>
      <c r="R250" s="285" t="s">
        <v>1215</v>
      </c>
    </row>
    <row r="251" spans="1:18" x14ac:dyDescent="0.2">
      <c r="A251" s="285" t="s">
        <v>1298</v>
      </c>
      <c r="B251" s="285">
        <v>3</v>
      </c>
      <c r="C251" s="285" t="s">
        <v>248</v>
      </c>
      <c r="D251" s="285">
        <v>18</v>
      </c>
      <c r="E251" s="285" t="s">
        <v>1250</v>
      </c>
      <c r="F251" s="285">
        <v>4</v>
      </c>
      <c r="G251" s="285" t="s">
        <v>619</v>
      </c>
      <c r="H251" s="285" t="s">
        <v>502</v>
      </c>
      <c r="I251" s="285" t="s">
        <v>582</v>
      </c>
      <c r="J251">
        <f>Tabel6_2[[#This Row],[Study points]]/COUNTIF(Tabel6_2[Course/OLOD],Tabel6_2[[#This Row],[Course/OLOD]])</f>
        <v>0.94736842105263153</v>
      </c>
      <c r="K251" s="41" t="s">
        <v>582</v>
      </c>
      <c r="L251" s="285" t="s">
        <v>1239</v>
      </c>
      <c r="M251" s="285" t="s">
        <v>540</v>
      </c>
      <c r="N251" s="285" t="str">
        <f>CONCATENATE(Tabel6_2[[#This Row],[Course/OLOD]],Tabel6_2[[#This Row],[Assessment]],Tabel6_2[[#This Row],[Assessment moment]])</f>
        <v>BA - Production practice 34. Artistic practiceProduct</v>
      </c>
      <c r="O251" s="285">
        <v>25</v>
      </c>
      <c r="P251" s="285">
        <f>Tabel6_2[[#This Row],[% Assessment]]/COUNTIF(Tabel6_2[unique var],Tabel6_2[[#This Row],[unique var]])</f>
        <v>6.25</v>
      </c>
      <c r="Q251" s="285">
        <f>Tabel6_2[[#This Row],[Study points]]*Tabel6_2[[#This Row],[% Assessment per goal]]/100</f>
        <v>1.125</v>
      </c>
      <c r="R251" s="285" t="s">
        <v>1215</v>
      </c>
    </row>
    <row r="252" spans="1:18" x14ac:dyDescent="0.2">
      <c r="A252" s="285" t="s">
        <v>1298</v>
      </c>
      <c r="B252" s="285">
        <v>3</v>
      </c>
      <c r="C252" s="285" t="s">
        <v>248</v>
      </c>
      <c r="D252" s="285">
        <v>18</v>
      </c>
      <c r="E252" s="285" t="s">
        <v>1250</v>
      </c>
      <c r="F252" s="285">
        <v>4</v>
      </c>
      <c r="G252" s="285" t="s">
        <v>619</v>
      </c>
      <c r="H252" s="285" t="s">
        <v>503</v>
      </c>
      <c r="I252" s="285" t="s">
        <v>582</v>
      </c>
      <c r="J252">
        <f>Tabel6_2[[#This Row],[Study points]]/COUNTIF(Tabel6_2[Course/OLOD],Tabel6_2[[#This Row],[Course/OLOD]])</f>
        <v>0.94736842105263153</v>
      </c>
      <c r="K252" s="41" t="s">
        <v>944</v>
      </c>
      <c r="L252" s="285" t="s">
        <v>1239</v>
      </c>
      <c r="M252" s="285" t="s">
        <v>540</v>
      </c>
      <c r="N252" s="285" t="str">
        <f>CONCATENATE(Tabel6_2[[#This Row],[Course/OLOD]],Tabel6_2[[#This Row],[Assessment]],Tabel6_2[[#This Row],[Assessment moment]])</f>
        <v>BA - Production practice 34. Artistic practiceProduct</v>
      </c>
      <c r="O252" s="285">
        <v>25</v>
      </c>
      <c r="P252" s="285">
        <f>Tabel6_2[[#This Row],[% Assessment]]/COUNTIF(Tabel6_2[unique var],Tabel6_2[[#This Row],[unique var]])</f>
        <v>6.25</v>
      </c>
      <c r="Q252" s="285">
        <f>Tabel6_2[[#This Row],[Study points]]*Tabel6_2[[#This Row],[% Assessment per goal]]/100</f>
        <v>1.125</v>
      </c>
      <c r="R252" s="285" t="s">
        <v>1215</v>
      </c>
    </row>
    <row r="253" spans="1:18" x14ac:dyDescent="0.2">
      <c r="A253" s="285" t="s">
        <v>1298</v>
      </c>
      <c r="B253" s="285">
        <v>3</v>
      </c>
      <c r="C253" s="285" t="s">
        <v>248</v>
      </c>
      <c r="D253" s="285">
        <v>18</v>
      </c>
      <c r="E253" s="285" t="s">
        <v>1250</v>
      </c>
      <c r="F253" s="285">
        <v>4</v>
      </c>
      <c r="G253" s="285" t="s">
        <v>619</v>
      </c>
      <c r="H253" s="285" t="s">
        <v>504</v>
      </c>
      <c r="I253" s="285" t="s">
        <v>582</v>
      </c>
      <c r="J253">
        <f>Tabel6_2[[#This Row],[Study points]]/COUNTIF(Tabel6_2[Course/OLOD],Tabel6_2[[#This Row],[Course/OLOD]])</f>
        <v>0.94736842105263153</v>
      </c>
      <c r="K253" s="41" t="s">
        <v>943</v>
      </c>
      <c r="L253" s="285" t="s">
        <v>1239</v>
      </c>
      <c r="M253" s="285" t="s">
        <v>540</v>
      </c>
      <c r="N253" s="285" t="str">
        <f>CONCATENATE(Tabel6_2[[#This Row],[Course/OLOD]],Tabel6_2[[#This Row],[Assessment]],Tabel6_2[[#This Row],[Assessment moment]])</f>
        <v>BA - Production practice 34. Artistic practiceProduct</v>
      </c>
      <c r="O253" s="285">
        <v>25</v>
      </c>
      <c r="P253" s="285">
        <f>Tabel6_2[[#This Row],[% Assessment]]/COUNTIF(Tabel6_2[unique var],Tabel6_2[[#This Row],[unique var]])</f>
        <v>6.25</v>
      </c>
      <c r="Q253" s="285">
        <f>Tabel6_2[[#This Row],[Study points]]*Tabel6_2[[#This Row],[% Assessment per goal]]/100</f>
        <v>1.125</v>
      </c>
      <c r="R253" s="285" t="s">
        <v>1215</v>
      </c>
    </row>
    <row r="254" spans="1:18" x14ac:dyDescent="0.2">
      <c r="A254" s="285" t="s">
        <v>1298</v>
      </c>
      <c r="B254" s="285">
        <v>3</v>
      </c>
      <c r="C254" s="285" t="s">
        <v>248</v>
      </c>
      <c r="D254" s="285">
        <v>18</v>
      </c>
      <c r="E254" s="285" t="s">
        <v>1250</v>
      </c>
      <c r="F254" s="285">
        <v>4</v>
      </c>
      <c r="G254" s="285" t="s">
        <v>619</v>
      </c>
      <c r="H254" s="285" t="s">
        <v>505</v>
      </c>
      <c r="I254" s="285" t="s">
        <v>585</v>
      </c>
      <c r="J254">
        <f>Tabel6_2[[#This Row],[Study points]]/COUNTIF(Tabel6_2[Course/OLOD],Tabel6_2[[#This Row],[Course/OLOD]])</f>
        <v>0.94736842105263153</v>
      </c>
      <c r="K254" s="41" t="s">
        <v>936</v>
      </c>
      <c r="L254" s="285" t="s">
        <v>1239</v>
      </c>
      <c r="M254" s="285" t="s">
        <v>540</v>
      </c>
      <c r="N254" s="285" t="str">
        <f>CONCATENATE(Tabel6_2[[#This Row],[Course/OLOD]],Tabel6_2[[#This Row],[Assessment]],Tabel6_2[[#This Row],[Assessment moment]])</f>
        <v>BA - Production practice 34. Artistic practiceProduct</v>
      </c>
      <c r="O254" s="285">
        <v>25</v>
      </c>
      <c r="P254" s="285">
        <f>Tabel6_2[[#This Row],[% Assessment]]/COUNTIF(Tabel6_2[unique var],Tabel6_2[[#This Row],[unique var]])</f>
        <v>6.25</v>
      </c>
      <c r="Q254" s="285">
        <f>Tabel6_2[[#This Row],[Study points]]*Tabel6_2[[#This Row],[% Assessment per goal]]/100</f>
        <v>1.125</v>
      </c>
      <c r="R254" s="285" t="s">
        <v>1215</v>
      </c>
    </row>
    <row r="255" spans="1:18" x14ac:dyDescent="0.2">
      <c r="A255" s="285" t="s">
        <v>1298</v>
      </c>
      <c r="B255" s="285">
        <v>3</v>
      </c>
      <c r="C255" s="285" t="s">
        <v>248</v>
      </c>
      <c r="D255" s="285">
        <v>18</v>
      </c>
      <c r="E255" s="285" t="s">
        <v>1250</v>
      </c>
      <c r="F255" s="285">
        <v>4</v>
      </c>
      <c r="G255" s="285" t="s">
        <v>619</v>
      </c>
      <c r="H255" s="285" t="s">
        <v>506</v>
      </c>
      <c r="I255" s="285" t="s">
        <v>798</v>
      </c>
      <c r="J255">
        <f>Tabel6_2[[#This Row],[Study points]]/COUNTIF(Tabel6_2[Course/OLOD],Tabel6_2[[#This Row],[Course/OLOD]])</f>
        <v>0.94736842105263153</v>
      </c>
      <c r="K255" s="41" t="s">
        <v>923</v>
      </c>
      <c r="L255" s="285" t="s">
        <v>1239</v>
      </c>
      <c r="M255" s="285" t="s">
        <v>1244</v>
      </c>
      <c r="N255" s="285" t="str">
        <f>CONCATENATE(Tabel6_2[[#This Row],[Course/OLOD]],Tabel6_2[[#This Row],[Assessment]],Tabel6_2[[#This Row],[Assessment moment]])</f>
        <v>BA - Production practice 34. Artistic practicePermanent</v>
      </c>
      <c r="O255" s="285">
        <v>20</v>
      </c>
      <c r="P255" s="285">
        <f>Tabel6_2[[#This Row],[% Assessment]]/COUNTIF(Tabel6_2[unique var],Tabel6_2[[#This Row],[unique var]])</f>
        <v>3.3333333333333335</v>
      </c>
      <c r="Q255" s="285">
        <f>Tabel6_2[[#This Row],[Study points]]*Tabel6_2[[#This Row],[% Assessment per goal]]/100</f>
        <v>0.6</v>
      </c>
      <c r="R255" s="285" t="s">
        <v>72</v>
      </c>
    </row>
    <row r="256" spans="1:18" x14ac:dyDescent="0.2">
      <c r="A256" s="285" t="s">
        <v>1298</v>
      </c>
      <c r="B256" s="285">
        <v>3</v>
      </c>
      <c r="C256" s="285" t="s">
        <v>248</v>
      </c>
      <c r="D256" s="285">
        <v>18</v>
      </c>
      <c r="E256" s="285" t="s">
        <v>1250</v>
      </c>
      <c r="F256" s="285">
        <v>4</v>
      </c>
      <c r="G256" s="285" t="s">
        <v>619</v>
      </c>
      <c r="H256" s="285" t="s">
        <v>507</v>
      </c>
      <c r="I256" s="285" t="s">
        <v>799</v>
      </c>
      <c r="J256">
        <f>Tabel6_2[[#This Row],[Study points]]/COUNTIF(Tabel6_2[Course/OLOD],Tabel6_2[[#This Row],[Course/OLOD]])</f>
        <v>0.94736842105263153</v>
      </c>
      <c r="K256" s="41" t="s">
        <v>924</v>
      </c>
      <c r="L256" s="285" t="s">
        <v>1260</v>
      </c>
      <c r="M256" s="285" t="s">
        <v>1244</v>
      </c>
      <c r="N256" s="285" t="str">
        <f>CONCATENATE(Tabel6_2[[#This Row],[Course/OLOD]],Tabel6_2[[#This Row],[Assessment]],Tabel6_2[[#This Row],[Assessment moment]])</f>
        <v>BA - Production practice 33. Reflection Permanent</v>
      </c>
      <c r="O256" s="285">
        <v>10</v>
      </c>
      <c r="P256" s="285">
        <f>Tabel6_2[[#This Row],[% Assessment]]/COUNTIF(Tabel6_2[unique var],Tabel6_2[[#This Row],[unique var]])</f>
        <v>5</v>
      </c>
      <c r="Q256" s="285">
        <f>Tabel6_2[[#This Row],[Study points]]*Tabel6_2[[#This Row],[% Assessment per goal]]/100</f>
        <v>0.9</v>
      </c>
      <c r="R256" s="285" t="s">
        <v>72</v>
      </c>
    </row>
    <row r="257" spans="1:18" x14ac:dyDescent="0.2">
      <c r="A257" s="285" t="s">
        <v>1298</v>
      </c>
      <c r="B257" s="285">
        <v>3</v>
      </c>
      <c r="C257" s="285" t="s">
        <v>248</v>
      </c>
      <c r="D257" s="285">
        <v>18</v>
      </c>
      <c r="E257" s="285" t="s">
        <v>1250</v>
      </c>
      <c r="F257" s="285">
        <v>4</v>
      </c>
      <c r="G257" s="285" t="s">
        <v>619</v>
      </c>
      <c r="H257" s="285" t="s">
        <v>508</v>
      </c>
      <c r="I257" s="285" t="s">
        <v>583</v>
      </c>
      <c r="J257">
        <f>Tabel6_2[[#This Row],[Study points]]/COUNTIF(Tabel6_2[Course/OLOD],Tabel6_2[[#This Row],[Course/OLOD]])</f>
        <v>0.94736842105263153</v>
      </c>
      <c r="K257" s="41" t="s">
        <v>1141</v>
      </c>
      <c r="L257" s="285" t="s">
        <v>1239</v>
      </c>
      <c r="M257" s="285" t="s">
        <v>1244</v>
      </c>
      <c r="N257" s="285" t="str">
        <f>CONCATENATE(Tabel6_2[[#This Row],[Course/OLOD]],Tabel6_2[[#This Row],[Assessment]],Tabel6_2[[#This Row],[Assessment moment]])</f>
        <v>BA - Production practice 34. Artistic practicePermanent</v>
      </c>
      <c r="O257" s="285">
        <v>20</v>
      </c>
      <c r="P257" s="285">
        <f>Tabel6_2[[#This Row],[% Assessment]]/COUNTIF(Tabel6_2[unique var],Tabel6_2[[#This Row],[unique var]])</f>
        <v>3.3333333333333335</v>
      </c>
      <c r="Q257" s="285">
        <f>Tabel6_2[[#This Row],[Study points]]*Tabel6_2[[#This Row],[% Assessment per goal]]/100</f>
        <v>0.6</v>
      </c>
      <c r="R257" s="285" t="s">
        <v>72</v>
      </c>
    </row>
    <row r="258" spans="1:18" x14ac:dyDescent="0.2">
      <c r="A258" s="285" t="s">
        <v>1298</v>
      </c>
      <c r="B258" s="285">
        <v>3</v>
      </c>
      <c r="C258" s="285" t="s">
        <v>248</v>
      </c>
      <c r="D258" s="285">
        <v>18</v>
      </c>
      <c r="E258" s="285" t="s">
        <v>1250</v>
      </c>
      <c r="F258" s="285">
        <v>4</v>
      </c>
      <c r="G258" s="285" t="s">
        <v>619</v>
      </c>
      <c r="H258" s="285" t="s">
        <v>509</v>
      </c>
      <c r="I258" s="285" t="s">
        <v>583</v>
      </c>
      <c r="J258">
        <f>Tabel6_2[[#This Row],[Study points]]/COUNTIF(Tabel6_2[Course/OLOD],Tabel6_2[[#This Row],[Course/OLOD]])</f>
        <v>0.94736842105263153</v>
      </c>
      <c r="K258" s="41" t="s">
        <v>929</v>
      </c>
      <c r="L258" s="285" t="s">
        <v>1239</v>
      </c>
      <c r="M258" s="285" t="s">
        <v>1244</v>
      </c>
      <c r="N258" s="285" t="str">
        <f>CONCATENATE(Tabel6_2[[#This Row],[Course/OLOD]],Tabel6_2[[#This Row],[Assessment]],Tabel6_2[[#This Row],[Assessment moment]])</f>
        <v>BA - Production practice 34. Artistic practicePermanent</v>
      </c>
      <c r="O258" s="285">
        <v>20</v>
      </c>
      <c r="P258" s="285">
        <f>Tabel6_2[[#This Row],[% Assessment]]/COUNTIF(Tabel6_2[unique var],Tabel6_2[[#This Row],[unique var]])</f>
        <v>3.3333333333333335</v>
      </c>
      <c r="Q258" s="285">
        <f>Tabel6_2[[#This Row],[Study points]]*Tabel6_2[[#This Row],[% Assessment per goal]]/100</f>
        <v>0.6</v>
      </c>
      <c r="R258" s="285" t="s">
        <v>72</v>
      </c>
    </row>
    <row r="259" spans="1:18" x14ac:dyDescent="0.2">
      <c r="A259" s="285" t="s">
        <v>1298</v>
      </c>
      <c r="B259" s="285">
        <v>3</v>
      </c>
      <c r="C259" s="285" t="s">
        <v>248</v>
      </c>
      <c r="D259" s="285">
        <v>18</v>
      </c>
      <c r="E259" s="285" t="s">
        <v>1250</v>
      </c>
      <c r="F259" s="285">
        <v>4</v>
      </c>
      <c r="G259" s="285" t="s">
        <v>619</v>
      </c>
      <c r="H259" s="285" t="s">
        <v>510</v>
      </c>
      <c r="I259" s="285" t="s">
        <v>802</v>
      </c>
      <c r="J259">
        <f>Tabel6_2[[#This Row],[Study points]]/COUNTIF(Tabel6_2[Course/OLOD],Tabel6_2[[#This Row],[Course/OLOD]])</f>
        <v>0.94736842105263153</v>
      </c>
      <c r="K259" s="41" t="s">
        <v>937</v>
      </c>
      <c r="L259" s="285" t="s">
        <v>1239</v>
      </c>
      <c r="M259" s="285" t="s">
        <v>1244</v>
      </c>
      <c r="N259" s="285" t="str">
        <f>CONCATENATE(Tabel6_2[[#This Row],[Course/OLOD]],Tabel6_2[[#This Row],[Assessment]],Tabel6_2[[#This Row],[Assessment moment]])</f>
        <v>BA - Production practice 34. Artistic practicePermanent</v>
      </c>
      <c r="O259" s="285">
        <v>20</v>
      </c>
      <c r="P259" s="285">
        <f>Tabel6_2[[#This Row],[% Assessment]]/COUNTIF(Tabel6_2[unique var],Tabel6_2[[#This Row],[unique var]])</f>
        <v>3.3333333333333335</v>
      </c>
      <c r="Q259" s="285">
        <f>Tabel6_2[[#This Row],[Study points]]*Tabel6_2[[#This Row],[% Assessment per goal]]/100</f>
        <v>0.6</v>
      </c>
      <c r="R259" s="285" t="s">
        <v>72</v>
      </c>
    </row>
    <row r="260" spans="1:18" x14ac:dyDescent="0.2">
      <c r="A260" s="285" t="s">
        <v>1298</v>
      </c>
      <c r="B260" s="285">
        <v>3</v>
      </c>
      <c r="C260" s="285" t="s">
        <v>248</v>
      </c>
      <c r="D260" s="285">
        <v>18</v>
      </c>
      <c r="E260" s="285" t="s">
        <v>1250</v>
      </c>
      <c r="F260" s="285">
        <v>4</v>
      </c>
      <c r="G260" s="285" t="s">
        <v>619</v>
      </c>
      <c r="H260" s="285" t="s">
        <v>511</v>
      </c>
      <c r="I260" s="285" t="s">
        <v>782</v>
      </c>
      <c r="J260">
        <f>Tabel6_2[[#This Row],[Study points]]/COUNTIF(Tabel6_2[Course/OLOD],Tabel6_2[[#This Row],[Course/OLOD]])</f>
        <v>0.94736842105263153</v>
      </c>
      <c r="K260" s="41" t="s">
        <v>940</v>
      </c>
      <c r="L260" s="285" t="s">
        <v>1260</v>
      </c>
      <c r="M260" s="285" t="s">
        <v>1244</v>
      </c>
      <c r="N260" s="285" t="str">
        <f>CONCATENATE(Tabel6_2[[#This Row],[Course/OLOD]],Tabel6_2[[#This Row],[Assessment]],Tabel6_2[[#This Row],[Assessment moment]])</f>
        <v>BA - Production practice 33. Reflection Permanent</v>
      </c>
      <c r="O260" s="285">
        <v>10</v>
      </c>
      <c r="P260" s="285">
        <f>Tabel6_2[[#This Row],[% Assessment]]/COUNTIF(Tabel6_2[unique var],Tabel6_2[[#This Row],[unique var]])</f>
        <v>5</v>
      </c>
      <c r="Q260" s="285">
        <f>Tabel6_2[[#This Row],[Study points]]*Tabel6_2[[#This Row],[% Assessment per goal]]/100</f>
        <v>0.9</v>
      </c>
      <c r="R260" s="285" t="s">
        <v>72</v>
      </c>
    </row>
    <row r="261" spans="1:18" x14ac:dyDescent="0.2">
      <c r="A261" s="285" t="s">
        <v>1298</v>
      </c>
      <c r="B261" s="285">
        <v>3</v>
      </c>
      <c r="C261" s="285" t="s">
        <v>248</v>
      </c>
      <c r="D261" s="285">
        <v>18</v>
      </c>
      <c r="E261" s="285" t="s">
        <v>1250</v>
      </c>
      <c r="F261" s="285">
        <v>4</v>
      </c>
      <c r="G261" s="285" t="s">
        <v>619</v>
      </c>
      <c r="H261" s="285" t="s">
        <v>512</v>
      </c>
      <c r="I261" s="285" t="s">
        <v>801</v>
      </c>
      <c r="J261">
        <f>Tabel6_2[[#This Row],[Study points]]/COUNTIF(Tabel6_2[Course/OLOD],Tabel6_2[[#This Row],[Course/OLOD]])</f>
        <v>0.94736842105263153</v>
      </c>
      <c r="K261" s="41" t="s">
        <v>942</v>
      </c>
      <c r="L261" s="285" t="s">
        <v>1239</v>
      </c>
      <c r="M261" s="285" t="s">
        <v>1244</v>
      </c>
      <c r="N261" s="285" t="str">
        <f>CONCATENATE(Tabel6_2[[#This Row],[Course/OLOD]],Tabel6_2[[#This Row],[Assessment]],Tabel6_2[[#This Row],[Assessment moment]])</f>
        <v>BA - Production practice 34. Artistic practicePermanent</v>
      </c>
      <c r="O261" s="285">
        <v>20</v>
      </c>
      <c r="P261" s="285">
        <f>Tabel6_2[[#This Row],[% Assessment]]/COUNTIF(Tabel6_2[unique var],Tabel6_2[[#This Row],[unique var]])</f>
        <v>3.3333333333333335</v>
      </c>
      <c r="Q261" s="285">
        <f>Tabel6_2[[#This Row],[Study points]]*Tabel6_2[[#This Row],[% Assessment per goal]]/100</f>
        <v>0.6</v>
      </c>
      <c r="R261" s="285" t="s">
        <v>72</v>
      </c>
    </row>
    <row r="262" spans="1:18" x14ac:dyDescent="0.2">
      <c r="A262" s="285" t="s">
        <v>1298</v>
      </c>
      <c r="B262" s="285">
        <v>3</v>
      </c>
      <c r="C262" s="285" t="s">
        <v>248</v>
      </c>
      <c r="D262" s="285">
        <v>18</v>
      </c>
      <c r="E262" s="285" t="s">
        <v>1250</v>
      </c>
      <c r="F262" s="285">
        <v>6</v>
      </c>
      <c r="G262" s="285" t="s">
        <v>623</v>
      </c>
      <c r="H262" s="285" t="s">
        <v>513</v>
      </c>
      <c r="I262" s="285" t="s">
        <v>584</v>
      </c>
      <c r="J262">
        <f>Tabel6_2[[#This Row],[Study points]]/COUNTIF(Tabel6_2[Course/OLOD],Tabel6_2[[#This Row],[Course/OLOD]])</f>
        <v>0.94736842105263153</v>
      </c>
      <c r="K262" s="41" t="s">
        <v>584</v>
      </c>
      <c r="L262" s="285" t="s">
        <v>1239</v>
      </c>
      <c r="M262" s="285" t="s">
        <v>1244</v>
      </c>
      <c r="N262" s="285" t="str">
        <f>CONCATENATE(Tabel6_2[[#This Row],[Course/OLOD]],Tabel6_2[[#This Row],[Assessment]],Tabel6_2[[#This Row],[Assessment moment]])</f>
        <v>BA - Production practice 34. Artistic practicePermanent</v>
      </c>
      <c r="O262" s="285">
        <v>20</v>
      </c>
      <c r="P262" s="285">
        <f>Tabel6_2[[#This Row],[% Assessment]]/COUNTIF(Tabel6_2[unique var],Tabel6_2[[#This Row],[unique var]])</f>
        <v>3.3333333333333335</v>
      </c>
      <c r="Q262" s="285">
        <f>Tabel6_2[[#This Row],[Study points]]*Tabel6_2[[#This Row],[% Assessment per goal]]/100</f>
        <v>0.6</v>
      </c>
      <c r="R262" s="285" t="s">
        <v>72</v>
      </c>
    </row>
    <row r="263" spans="1:18" x14ac:dyDescent="0.2">
      <c r="A263" s="285" t="s">
        <v>1298</v>
      </c>
      <c r="B263" s="285">
        <v>3</v>
      </c>
      <c r="C263" s="285" t="s">
        <v>248</v>
      </c>
      <c r="D263" s="285">
        <v>18</v>
      </c>
      <c r="E263" s="285" t="s">
        <v>1250</v>
      </c>
      <c r="F263" s="285">
        <v>6</v>
      </c>
      <c r="G263" s="285" t="s">
        <v>623</v>
      </c>
      <c r="H263" s="285" t="s">
        <v>1384</v>
      </c>
      <c r="I263" s="285" t="s">
        <v>1255</v>
      </c>
      <c r="J263">
        <f>Tabel6_2[[#This Row],[Study points]]/COUNTIF(Tabel6_2[Course/OLOD],Tabel6_2[[#This Row],[Course/OLOD]])</f>
        <v>0.94736842105263153</v>
      </c>
      <c r="K263" s="41" t="s">
        <v>939</v>
      </c>
      <c r="L263" s="285" t="s">
        <v>1261</v>
      </c>
      <c r="M263" s="285" t="s">
        <v>1244</v>
      </c>
      <c r="N263" s="285" t="str">
        <f>CONCATENATE(Tabel6_2[[#This Row],[Course/OLOD]],Tabel6_2[[#This Row],[Assessment]],Tabel6_2[[#This Row],[Assessment moment]])</f>
        <v>BA - Production practice 35. Project Permanent</v>
      </c>
      <c r="O263" s="285">
        <v>20</v>
      </c>
      <c r="P263" s="285">
        <f>Tabel6_2[[#This Row],[% Assessment]]/COUNTIF(Tabel6_2[unique var],Tabel6_2[[#This Row],[unique var]])</f>
        <v>5</v>
      </c>
      <c r="Q263" s="285">
        <f>Tabel6_2[[#This Row],[Study points]]*Tabel6_2[[#This Row],[% Assessment per goal]]/100</f>
        <v>0.9</v>
      </c>
      <c r="R263" s="285" t="s">
        <v>72</v>
      </c>
    </row>
    <row r="264" spans="1:18" x14ac:dyDescent="0.2">
      <c r="A264" s="285" t="s">
        <v>1298</v>
      </c>
      <c r="B264" s="285">
        <v>3</v>
      </c>
      <c r="C264" s="285" t="s">
        <v>248</v>
      </c>
      <c r="D264" s="285">
        <v>18</v>
      </c>
      <c r="E264" s="285" t="s">
        <v>1249</v>
      </c>
      <c r="F264" s="285">
        <v>11</v>
      </c>
      <c r="G264" s="285" t="s">
        <v>633</v>
      </c>
      <c r="H264" s="285" t="s">
        <v>1385</v>
      </c>
      <c r="I264" s="285" t="s">
        <v>919</v>
      </c>
      <c r="J264">
        <f>Tabel6_2[[#This Row],[Study points]]/COUNTIF(Tabel6_2[Course/OLOD],Tabel6_2[[#This Row],[Course/OLOD]])</f>
        <v>0.94736842105263153</v>
      </c>
      <c r="K264" s="41" t="s">
        <v>1336</v>
      </c>
      <c r="L264" s="285" t="s">
        <v>1261</v>
      </c>
      <c r="M264" s="285" t="s">
        <v>1244</v>
      </c>
      <c r="N264" s="285" t="str">
        <f>CONCATENATE(Tabel6_2[[#This Row],[Course/OLOD]],Tabel6_2[[#This Row],[Assessment]],Tabel6_2[[#This Row],[Assessment moment]])</f>
        <v>BA - Production practice 35. Project Permanent</v>
      </c>
      <c r="O264" s="285">
        <v>20</v>
      </c>
      <c r="P264" s="285">
        <f>Tabel6_2[[#This Row],[% Assessment]]/COUNTIF(Tabel6_2[unique var],Tabel6_2[[#This Row],[unique var]])</f>
        <v>5</v>
      </c>
      <c r="Q264" s="285">
        <f>Tabel6_2[[#This Row],[Study points]]*Tabel6_2[[#This Row],[% Assessment per goal]]/100</f>
        <v>0.9</v>
      </c>
      <c r="R264" s="285" t="s">
        <v>72</v>
      </c>
    </row>
    <row r="265" spans="1:18" x14ac:dyDescent="0.2">
      <c r="A265" s="285" t="s">
        <v>1298</v>
      </c>
      <c r="B265" s="285">
        <v>3</v>
      </c>
      <c r="C265" s="285" t="s">
        <v>248</v>
      </c>
      <c r="D265" s="285">
        <v>18</v>
      </c>
      <c r="E265" s="285" t="s">
        <v>1249</v>
      </c>
      <c r="F265" s="285">
        <v>11</v>
      </c>
      <c r="G265" s="285" t="s">
        <v>633</v>
      </c>
      <c r="H265" s="285" t="s">
        <v>1386</v>
      </c>
      <c r="I265" s="285" t="s">
        <v>198</v>
      </c>
      <c r="J265">
        <f>Tabel6_2[[#This Row],[Study points]]/COUNTIF(Tabel6_2[Course/OLOD],Tabel6_2[[#This Row],[Course/OLOD]])</f>
        <v>0.94736842105263153</v>
      </c>
      <c r="K265" s="41" t="s">
        <v>933</v>
      </c>
      <c r="L265" s="285" t="s">
        <v>1261</v>
      </c>
      <c r="M265" s="285" t="s">
        <v>1244</v>
      </c>
      <c r="N265" s="285" t="str">
        <f>CONCATENATE(Tabel6_2[[#This Row],[Course/OLOD]],Tabel6_2[[#This Row],[Assessment]],Tabel6_2[[#This Row],[Assessment moment]])</f>
        <v>BA - Production practice 35. Project Permanent</v>
      </c>
      <c r="O265" s="285">
        <v>20</v>
      </c>
      <c r="P265" s="285">
        <f>Tabel6_2[[#This Row],[% Assessment]]/COUNTIF(Tabel6_2[unique var],Tabel6_2[[#This Row],[unique var]])</f>
        <v>5</v>
      </c>
      <c r="Q265" s="285">
        <f>Tabel6_2[[#This Row],[Study points]]*Tabel6_2[[#This Row],[% Assessment per goal]]/100</f>
        <v>0.9</v>
      </c>
      <c r="R265" s="285" t="s">
        <v>72</v>
      </c>
    </row>
    <row r="266" spans="1:18" x14ac:dyDescent="0.2">
      <c r="A266" s="285" t="s">
        <v>1298</v>
      </c>
      <c r="B266" s="285">
        <v>3</v>
      </c>
      <c r="C266" s="285" t="s">
        <v>248</v>
      </c>
      <c r="D266" s="285">
        <v>18</v>
      </c>
      <c r="E266" s="285" t="s">
        <v>1249</v>
      </c>
      <c r="F266" s="285">
        <v>12</v>
      </c>
      <c r="G266" s="285" t="s">
        <v>635</v>
      </c>
      <c r="H266" s="285" t="s">
        <v>1387</v>
      </c>
      <c r="I266" s="285" t="s">
        <v>941</v>
      </c>
      <c r="J266">
        <f>Tabel6_2[[#This Row],[Study points]]/COUNTIF(Tabel6_2[Course/OLOD],Tabel6_2[[#This Row],[Course/OLOD]])</f>
        <v>0.94736842105263153</v>
      </c>
      <c r="K266" s="41" t="s">
        <v>800</v>
      </c>
      <c r="L266" s="285" t="s">
        <v>1261</v>
      </c>
      <c r="M266" s="285" t="s">
        <v>1244</v>
      </c>
      <c r="N266" s="285" t="str">
        <f>CONCATENATE(Tabel6_2[[#This Row],[Course/OLOD]],Tabel6_2[[#This Row],[Assessment]],Tabel6_2[[#This Row],[Assessment moment]])</f>
        <v>BA - Production practice 35. Project Permanent</v>
      </c>
      <c r="O266" s="285">
        <v>20</v>
      </c>
      <c r="P266" s="285">
        <f>Tabel6_2[[#This Row],[% Assessment]]/COUNTIF(Tabel6_2[unique var],Tabel6_2[[#This Row],[unique var]])</f>
        <v>5</v>
      </c>
      <c r="Q266" s="285">
        <f>Tabel6_2[[#This Row],[Study points]]*Tabel6_2[[#This Row],[% Assessment per goal]]/100</f>
        <v>0.9</v>
      </c>
      <c r="R266" s="285" t="s">
        <v>72</v>
      </c>
    </row>
    <row r="267" spans="1:18" x14ac:dyDescent="0.2">
      <c r="A267" s="285" t="s">
        <v>1298</v>
      </c>
      <c r="B267" s="285">
        <v>3</v>
      </c>
      <c r="C267" s="285" t="s">
        <v>1182</v>
      </c>
      <c r="D267" s="285">
        <v>6</v>
      </c>
      <c r="E267" s="285" t="s">
        <v>1250</v>
      </c>
      <c r="F267" s="285">
        <v>5</v>
      </c>
      <c r="G267" s="285" t="s">
        <v>621</v>
      </c>
      <c r="H267" s="285" t="s">
        <v>1388</v>
      </c>
      <c r="I267" s="285" t="s">
        <v>818</v>
      </c>
      <c r="J267">
        <f>Tabel6_2[[#This Row],[Study points]]/COUNTIF(Tabel6_2[Course/OLOD],Tabel6_2[[#This Row],[Course/OLOD]])</f>
        <v>0.2857142857142857</v>
      </c>
      <c r="K267" s="41" t="s">
        <v>972</v>
      </c>
      <c r="L267" s="285" t="s">
        <v>1242</v>
      </c>
      <c r="M267" s="285" t="s">
        <v>540</v>
      </c>
      <c r="N267" s="285" t="str">
        <f>CONCATENATE(Tabel6_2[[#This Row],[Course/OLOD]],Tabel6_2[[#This Row],[Assessment]],Tabel6_2[[#This Row],[Assessment moment]])</f>
        <v>BA - Choreography 3 group8. Graduation assignmentProduct</v>
      </c>
      <c r="O267" s="285">
        <v>60</v>
      </c>
      <c r="P267" s="285">
        <f>Tabel6_2[[#This Row],[% Assessment]]/COUNTIF(Tabel6_2[unique var],Tabel6_2[[#This Row],[unique var]])</f>
        <v>7.5</v>
      </c>
      <c r="Q267" s="285">
        <f>Tabel6_2[[#This Row],[Study points]]*Tabel6_2[[#This Row],[% Assessment per goal]]/100</f>
        <v>0.45</v>
      </c>
      <c r="R267" s="285" t="s">
        <v>1222</v>
      </c>
    </row>
    <row r="268" spans="1:18" x14ac:dyDescent="0.2">
      <c r="A268" s="285" t="s">
        <v>1298</v>
      </c>
      <c r="B268" s="285">
        <v>3</v>
      </c>
      <c r="C268" s="285" t="s">
        <v>1182</v>
      </c>
      <c r="D268" s="285">
        <v>6</v>
      </c>
      <c r="E268" s="285" t="s">
        <v>1250</v>
      </c>
      <c r="F268" s="285">
        <v>5</v>
      </c>
      <c r="G268" s="285" t="s">
        <v>621</v>
      </c>
      <c r="H268" s="285" t="s">
        <v>1389</v>
      </c>
      <c r="I268" s="285" t="s">
        <v>974</v>
      </c>
      <c r="J268">
        <f>Tabel6_2[[#This Row],[Study points]]/COUNTIF(Tabel6_2[Course/OLOD],Tabel6_2[[#This Row],[Course/OLOD]])</f>
        <v>0.2857142857142857</v>
      </c>
      <c r="K268" s="41" t="s">
        <v>973</v>
      </c>
      <c r="L268" s="285" t="s">
        <v>1242</v>
      </c>
      <c r="M268" s="285" t="s">
        <v>540</v>
      </c>
      <c r="N268" s="285" t="str">
        <f>CONCATENATE(Tabel6_2[[#This Row],[Course/OLOD]],Tabel6_2[[#This Row],[Assessment]],Tabel6_2[[#This Row],[Assessment moment]])</f>
        <v>BA - Choreography 3 group8. Graduation assignmentProduct</v>
      </c>
      <c r="O268" s="285">
        <v>60</v>
      </c>
      <c r="P268" s="285">
        <f>Tabel6_2[[#This Row],[% Assessment]]/COUNTIF(Tabel6_2[unique var],Tabel6_2[[#This Row],[unique var]])</f>
        <v>7.5</v>
      </c>
      <c r="Q268" s="285">
        <f>Tabel6_2[[#This Row],[Study points]]*Tabel6_2[[#This Row],[% Assessment per goal]]/100</f>
        <v>0.45</v>
      </c>
      <c r="R268" s="285" t="s">
        <v>1222</v>
      </c>
    </row>
    <row r="269" spans="1:18" x14ac:dyDescent="0.2">
      <c r="A269" s="285" t="s">
        <v>1298</v>
      </c>
      <c r="B269" s="285">
        <v>3</v>
      </c>
      <c r="C269" s="285" t="s">
        <v>1182</v>
      </c>
      <c r="D269" s="285">
        <v>6</v>
      </c>
      <c r="E269" s="285" t="s">
        <v>1250</v>
      </c>
      <c r="F269" s="285">
        <v>5</v>
      </c>
      <c r="G269" s="285" t="s">
        <v>621</v>
      </c>
      <c r="H269" s="285" t="s">
        <v>1390</v>
      </c>
      <c r="I269" s="285" t="s">
        <v>817</v>
      </c>
      <c r="J269">
        <f>Tabel6_2[[#This Row],[Study points]]/COUNTIF(Tabel6_2[Course/OLOD],Tabel6_2[[#This Row],[Course/OLOD]])</f>
        <v>0.2857142857142857</v>
      </c>
      <c r="K269" s="41" t="s">
        <v>978</v>
      </c>
      <c r="L269" s="285" t="s">
        <v>1242</v>
      </c>
      <c r="M269" s="285" t="s">
        <v>540</v>
      </c>
      <c r="N269" s="285" t="str">
        <f>CONCATENATE(Tabel6_2[[#This Row],[Course/OLOD]],Tabel6_2[[#This Row],[Assessment]],Tabel6_2[[#This Row],[Assessment moment]])</f>
        <v>BA - Choreography 3 group8. Graduation assignmentProduct</v>
      </c>
      <c r="O269" s="285">
        <v>60</v>
      </c>
      <c r="P269" s="285">
        <f>Tabel6_2[[#This Row],[% Assessment]]/COUNTIF(Tabel6_2[unique var],Tabel6_2[[#This Row],[unique var]])</f>
        <v>7.5</v>
      </c>
      <c r="Q269" s="285">
        <f>Tabel6_2[[#This Row],[Study points]]*Tabel6_2[[#This Row],[% Assessment per goal]]/100</f>
        <v>0.45</v>
      </c>
      <c r="R269" s="285" t="s">
        <v>1222</v>
      </c>
    </row>
    <row r="270" spans="1:18" x14ac:dyDescent="0.2">
      <c r="A270" s="285" t="s">
        <v>1298</v>
      </c>
      <c r="B270" s="285">
        <v>3</v>
      </c>
      <c r="C270" s="285" t="s">
        <v>1182</v>
      </c>
      <c r="D270" s="285">
        <v>6</v>
      </c>
      <c r="E270" s="285" t="s">
        <v>1250</v>
      </c>
      <c r="F270" s="285">
        <v>5</v>
      </c>
      <c r="G270" s="285" t="s">
        <v>621</v>
      </c>
      <c r="H270" s="285" t="s">
        <v>1391</v>
      </c>
      <c r="I270" s="285" t="s">
        <v>817</v>
      </c>
      <c r="J270">
        <f>Tabel6_2[[#This Row],[Study points]]/COUNTIF(Tabel6_2[Course/OLOD],Tabel6_2[[#This Row],[Course/OLOD]])</f>
        <v>0.2857142857142857</v>
      </c>
      <c r="K270" s="41" t="s">
        <v>977</v>
      </c>
      <c r="L270" s="285" t="s">
        <v>1242</v>
      </c>
      <c r="M270" s="285" t="s">
        <v>540</v>
      </c>
      <c r="N270" s="285" t="str">
        <f>CONCATENATE(Tabel6_2[[#This Row],[Course/OLOD]],Tabel6_2[[#This Row],[Assessment]],Tabel6_2[[#This Row],[Assessment moment]])</f>
        <v>BA - Choreography 3 group8. Graduation assignmentProduct</v>
      </c>
      <c r="O270" s="285">
        <v>60</v>
      </c>
      <c r="P270" s="285">
        <f>Tabel6_2[[#This Row],[% Assessment]]/COUNTIF(Tabel6_2[unique var],Tabel6_2[[#This Row],[unique var]])</f>
        <v>7.5</v>
      </c>
      <c r="Q270" s="285">
        <f>Tabel6_2[[#This Row],[Study points]]*Tabel6_2[[#This Row],[% Assessment per goal]]/100</f>
        <v>0.45</v>
      </c>
      <c r="R270" s="285" t="s">
        <v>1222</v>
      </c>
    </row>
    <row r="271" spans="1:18" x14ac:dyDescent="0.2">
      <c r="A271" s="285" t="s">
        <v>1298</v>
      </c>
      <c r="B271" s="285">
        <v>3</v>
      </c>
      <c r="C271" s="285" t="s">
        <v>1182</v>
      </c>
      <c r="D271" s="285">
        <v>6</v>
      </c>
      <c r="E271" s="285" t="s">
        <v>1250</v>
      </c>
      <c r="F271" s="285">
        <v>5</v>
      </c>
      <c r="G271" s="285" t="s">
        <v>621</v>
      </c>
      <c r="H271" s="285" t="s">
        <v>1392</v>
      </c>
      <c r="I271" s="285" t="s">
        <v>538</v>
      </c>
      <c r="J271">
        <f>Tabel6_2[[#This Row],[Study points]]/COUNTIF(Tabel6_2[Course/OLOD],Tabel6_2[[#This Row],[Course/OLOD]])</f>
        <v>0.2857142857142857</v>
      </c>
      <c r="K271" s="41" t="s">
        <v>980</v>
      </c>
      <c r="L271" s="285" t="s">
        <v>1242</v>
      </c>
      <c r="M271" s="285" t="s">
        <v>540</v>
      </c>
      <c r="N271" s="285" t="str">
        <f>CONCATENATE(Tabel6_2[[#This Row],[Course/OLOD]],Tabel6_2[[#This Row],[Assessment]],Tabel6_2[[#This Row],[Assessment moment]])</f>
        <v>BA - Choreography 3 group8. Graduation assignmentProduct</v>
      </c>
      <c r="O271" s="285">
        <v>60</v>
      </c>
      <c r="P271" s="285">
        <f>Tabel6_2[[#This Row],[% Assessment]]/COUNTIF(Tabel6_2[unique var],Tabel6_2[[#This Row],[unique var]])</f>
        <v>7.5</v>
      </c>
      <c r="Q271" s="285">
        <f>Tabel6_2[[#This Row],[Study points]]*Tabel6_2[[#This Row],[% Assessment per goal]]/100</f>
        <v>0.45</v>
      </c>
      <c r="R271" s="285" t="s">
        <v>1222</v>
      </c>
    </row>
    <row r="272" spans="1:18" x14ac:dyDescent="0.2">
      <c r="A272" s="285" t="s">
        <v>1298</v>
      </c>
      <c r="B272" s="285">
        <v>3</v>
      </c>
      <c r="C272" s="285" t="s">
        <v>1182</v>
      </c>
      <c r="D272" s="285">
        <v>6</v>
      </c>
      <c r="E272" s="285" t="s">
        <v>1250</v>
      </c>
      <c r="F272" s="285">
        <v>5</v>
      </c>
      <c r="G272" s="285" t="s">
        <v>621</v>
      </c>
      <c r="H272" s="285" t="s">
        <v>1393</v>
      </c>
      <c r="I272" s="285" t="s">
        <v>538</v>
      </c>
      <c r="J272">
        <f>Tabel6_2[[#This Row],[Study points]]/COUNTIF(Tabel6_2[Course/OLOD],Tabel6_2[[#This Row],[Course/OLOD]])</f>
        <v>0.2857142857142857</v>
      </c>
      <c r="K272" s="41" t="s">
        <v>981</v>
      </c>
      <c r="L272" s="285" t="s">
        <v>1242</v>
      </c>
      <c r="M272" s="285" t="s">
        <v>540</v>
      </c>
      <c r="N272" s="285" t="str">
        <f>CONCATENATE(Tabel6_2[[#This Row],[Course/OLOD]],Tabel6_2[[#This Row],[Assessment]],Tabel6_2[[#This Row],[Assessment moment]])</f>
        <v>BA - Choreography 3 group8. Graduation assignmentProduct</v>
      </c>
      <c r="O272" s="285">
        <v>60</v>
      </c>
      <c r="P272" s="285">
        <f>Tabel6_2[[#This Row],[% Assessment]]/COUNTIF(Tabel6_2[unique var],Tabel6_2[[#This Row],[unique var]])</f>
        <v>7.5</v>
      </c>
      <c r="Q272" s="285">
        <f>Tabel6_2[[#This Row],[Study points]]*Tabel6_2[[#This Row],[% Assessment per goal]]/100</f>
        <v>0.45</v>
      </c>
      <c r="R272" s="285" t="s">
        <v>1222</v>
      </c>
    </row>
    <row r="273" spans="1:18" x14ac:dyDescent="0.2">
      <c r="A273" s="285" t="s">
        <v>1298</v>
      </c>
      <c r="B273" s="285">
        <v>3</v>
      </c>
      <c r="C273" s="285" t="s">
        <v>1182</v>
      </c>
      <c r="D273" s="285">
        <v>6</v>
      </c>
      <c r="E273" s="285" t="s">
        <v>1250</v>
      </c>
      <c r="F273" s="285">
        <v>5</v>
      </c>
      <c r="G273" s="285" t="s">
        <v>621</v>
      </c>
      <c r="H273" s="285" t="s">
        <v>1394</v>
      </c>
      <c r="I273" s="285" t="s">
        <v>815</v>
      </c>
      <c r="J273">
        <f>Tabel6_2[[#This Row],[Study points]]/COUNTIF(Tabel6_2[Course/OLOD],Tabel6_2[[#This Row],[Course/OLOD]])</f>
        <v>0.2857142857142857</v>
      </c>
      <c r="K273" s="41" t="s">
        <v>982</v>
      </c>
      <c r="L273" s="285" t="s">
        <v>1242</v>
      </c>
      <c r="M273" s="285" t="s">
        <v>540</v>
      </c>
      <c r="N273" s="285" t="str">
        <f>CONCATENATE(Tabel6_2[[#This Row],[Course/OLOD]],Tabel6_2[[#This Row],[Assessment]],Tabel6_2[[#This Row],[Assessment moment]])</f>
        <v>BA - Choreography 3 group8. Graduation assignmentProduct</v>
      </c>
      <c r="O273" s="285">
        <v>60</v>
      </c>
      <c r="P273" s="285">
        <f>Tabel6_2[[#This Row],[% Assessment]]/COUNTIF(Tabel6_2[unique var],Tabel6_2[[#This Row],[unique var]])</f>
        <v>7.5</v>
      </c>
      <c r="Q273" s="285">
        <f>Tabel6_2[[#This Row],[Study points]]*Tabel6_2[[#This Row],[% Assessment per goal]]/100</f>
        <v>0.45</v>
      </c>
      <c r="R273" s="285" t="s">
        <v>1222</v>
      </c>
    </row>
    <row r="274" spans="1:18" x14ac:dyDescent="0.2">
      <c r="A274" s="285" t="s">
        <v>1298</v>
      </c>
      <c r="B274" s="285">
        <v>3</v>
      </c>
      <c r="C274" s="285" t="s">
        <v>1182</v>
      </c>
      <c r="D274" s="285">
        <v>6</v>
      </c>
      <c r="E274" s="285" t="s">
        <v>1250</v>
      </c>
      <c r="F274" s="285">
        <v>5</v>
      </c>
      <c r="G274" s="285" t="s">
        <v>621</v>
      </c>
      <c r="H274" s="285" t="s">
        <v>1395</v>
      </c>
      <c r="I274" s="285" t="s">
        <v>819</v>
      </c>
      <c r="J274">
        <f>Tabel6_2[[#This Row],[Study points]]/COUNTIF(Tabel6_2[Course/OLOD],Tabel6_2[[#This Row],[Course/OLOD]])</f>
        <v>0.2857142857142857</v>
      </c>
      <c r="K274" s="41" t="s">
        <v>983</v>
      </c>
      <c r="L274" s="285" t="s">
        <v>1242</v>
      </c>
      <c r="M274" s="285" t="s">
        <v>540</v>
      </c>
      <c r="N274" s="285" t="str">
        <f>CONCATENATE(Tabel6_2[[#This Row],[Course/OLOD]],Tabel6_2[[#This Row],[Assessment]],Tabel6_2[[#This Row],[Assessment moment]])</f>
        <v>BA - Choreography 3 group8. Graduation assignmentProduct</v>
      </c>
      <c r="O274" s="285">
        <v>60</v>
      </c>
      <c r="P274" s="285">
        <f>Tabel6_2[[#This Row],[% Assessment]]/COUNTIF(Tabel6_2[unique var],Tabel6_2[[#This Row],[unique var]])</f>
        <v>7.5</v>
      </c>
      <c r="Q274" s="285">
        <f>Tabel6_2[[#This Row],[Study points]]*Tabel6_2[[#This Row],[% Assessment per goal]]/100</f>
        <v>0.45</v>
      </c>
      <c r="R274" s="285" t="s">
        <v>1222</v>
      </c>
    </row>
    <row r="275" spans="1:18" x14ac:dyDescent="0.2">
      <c r="A275" s="285" t="s">
        <v>1298</v>
      </c>
      <c r="B275" s="285">
        <v>3</v>
      </c>
      <c r="C275" s="285" t="s">
        <v>1182</v>
      </c>
      <c r="D275" s="285">
        <v>6</v>
      </c>
      <c r="E275" s="285" t="s">
        <v>1250</v>
      </c>
      <c r="F275" s="285">
        <v>5</v>
      </c>
      <c r="G275" s="285" t="s">
        <v>621</v>
      </c>
      <c r="H275" s="285" t="s">
        <v>1396</v>
      </c>
      <c r="I275" s="285" t="s">
        <v>537</v>
      </c>
      <c r="J275">
        <f>Tabel6_2[[#This Row],[Study points]]/COUNTIF(Tabel6_2[Course/OLOD],Tabel6_2[[#This Row],[Course/OLOD]])</f>
        <v>0.2857142857142857</v>
      </c>
      <c r="K275" s="41" t="s">
        <v>979</v>
      </c>
      <c r="L275" s="285" t="s">
        <v>1242</v>
      </c>
      <c r="M275" s="285" t="s">
        <v>1244</v>
      </c>
      <c r="N275" s="285" t="str">
        <f>CONCATENATE(Tabel6_2[[#This Row],[Course/OLOD]],Tabel6_2[[#This Row],[Assessment]],Tabel6_2[[#This Row],[Assessment moment]])</f>
        <v>BA - Choreography 3 group8. Graduation assignmentPermanent</v>
      </c>
      <c r="O275" s="285">
        <v>40</v>
      </c>
      <c r="P275" s="285">
        <f>Tabel6_2[[#This Row],[% Assessment]]/COUNTIF(Tabel6_2[unique var],Tabel6_2[[#This Row],[unique var]])</f>
        <v>3.0769230769230771</v>
      </c>
      <c r="Q275" s="285">
        <f>Tabel6_2[[#This Row],[Study points]]*Tabel6_2[[#This Row],[% Assessment per goal]]/100</f>
        <v>0.18461538461538463</v>
      </c>
      <c r="R275" s="285" t="s">
        <v>72</v>
      </c>
    </row>
    <row r="276" spans="1:18" x14ac:dyDescent="0.2">
      <c r="A276" s="285" t="s">
        <v>1298</v>
      </c>
      <c r="B276" s="285">
        <v>3</v>
      </c>
      <c r="C276" s="285" t="s">
        <v>1182</v>
      </c>
      <c r="D276" s="285">
        <v>6</v>
      </c>
      <c r="E276" s="285" t="s">
        <v>1250</v>
      </c>
      <c r="F276" s="285">
        <v>5</v>
      </c>
      <c r="G276" s="285" t="s">
        <v>621</v>
      </c>
      <c r="H276" s="285" t="s">
        <v>1397</v>
      </c>
      <c r="I276" s="285" t="s">
        <v>537</v>
      </c>
      <c r="J276">
        <f>Tabel6_2[[#This Row],[Study points]]/COUNTIF(Tabel6_2[Course/OLOD],Tabel6_2[[#This Row],[Course/OLOD]])</f>
        <v>0.2857142857142857</v>
      </c>
      <c r="K276" s="41" t="s">
        <v>994</v>
      </c>
      <c r="L276" s="285" t="s">
        <v>1242</v>
      </c>
      <c r="M276" s="285" t="s">
        <v>1244</v>
      </c>
      <c r="N276" s="285" t="str">
        <f>CONCATENATE(Tabel6_2[[#This Row],[Course/OLOD]],Tabel6_2[[#This Row],[Assessment]],Tabel6_2[[#This Row],[Assessment moment]])</f>
        <v>BA - Choreography 3 group8. Graduation assignmentPermanent</v>
      </c>
      <c r="O276" s="285">
        <v>40</v>
      </c>
      <c r="P276" s="285">
        <f>Tabel6_2[[#This Row],[% Assessment]]/COUNTIF(Tabel6_2[unique var],Tabel6_2[[#This Row],[unique var]])</f>
        <v>3.0769230769230771</v>
      </c>
      <c r="Q276" s="285">
        <f>Tabel6_2[[#This Row],[Study points]]*Tabel6_2[[#This Row],[% Assessment per goal]]/100</f>
        <v>0.18461538461538463</v>
      </c>
      <c r="R276" s="285" t="s">
        <v>72</v>
      </c>
    </row>
    <row r="277" spans="1:18" x14ac:dyDescent="0.2">
      <c r="A277" s="285" t="s">
        <v>1298</v>
      </c>
      <c r="B277" s="285">
        <v>3</v>
      </c>
      <c r="C277" s="285" t="s">
        <v>1182</v>
      </c>
      <c r="D277" s="285">
        <v>6</v>
      </c>
      <c r="E277" s="285" t="s">
        <v>1248</v>
      </c>
      <c r="F277" s="285">
        <v>8</v>
      </c>
      <c r="G277" s="285" t="s">
        <v>627</v>
      </c>
      <c r="H277" s="285" t="s">
        <v>1398</v>
      </c>
      <c r="I277" s="285" t="s">
        <v>816</v>
      </c>
      <c r="J277">
        <f>Tabel6_2[[#This Row],[Study points]]/COUNTIF(Tabel6_2[Course/OLOD],Tabel6_2[[#This Row],[Course/OLOD]])</f>
        <v>0.2857142857142857</v>
      </c>
      <c r="K277" s="41" t="s">
        <v>984</v>
      </c>
      <c r="L277" s="285" t="s">
        <v>1242</v>
      </c>
      <c r="M277" s="285" t="s">
        <v>1244</v>
      </c>
      <c r="N277" s="285" t="str">
        <f>CONCATENATE(Tabel6_2[[#This Row],[Course/OLOD]],Tabel6_2[[#This Row],[Assessment]],Tabel6_2[[#This Row],[Assessment moment]])</f>
        <v>BA - Choreography 3 group8. Graduation assignmentPermanent</v>
      </c>
      <c r="O277" s="285">
        <v>40</v>
      </c>
      <c r="P277" s="285">
        <f>Tabel6_2[[#This Row],[% Assessment]]/COUNTIF(Tabel6_2[unique var],Tabel6_2[[#This Row],[unique var]])</f>
        <v>3.0769230769230771</v>
      </c>
      <c r="Q277" s="285">
        <f>Tabel6_2[[#This Row],[Study points]]*Tabel6_2[[#This Row],[% Assessment per goal]]/100</f>
        <v>0.18461538461538463</v>
      </c>
      <c r="R277" s="285" t="s">
        <v>72</v>
      </c>
    </row>
    <row r="278" spans="1:18" x14ac:dyDescent="0.2">
      <c r="A278" s="285" t="s">
        <v>1298</v>
      </c>
      <c r="B278" s="285">
        <v>3</v>
      </c>
      <c r="C278" s="285" t="s">
        <v>1182</v>
      </c>
      <c r="D278" s="285">
        <v>6</v>
      </c>
      <c r="E278" s="285" t="s">
        <v>1248</v>
      </c>
      <c r="F278" s="285">
        <v>8</v>
      </c>
      <c r="G278" s="285" t="s">
        <v>627</v>
      </c>
      <c r="H278" s="285" t="s">
        <v>1399</v>
      </c>
      <c r="I278" s="285" t="s">
        <v>986</v>
      </c>
      <c r="J278">
        <f>Tabel6_2[[#This Row],[Study points]]/COUNTIF(Tabel6_2[Course/OLOD],Tabel6_2[[#This Row],[Course/OLOD]])</f>
        <v>0.2857142857142857</v>
      </c>
      <c r="K278" s="41" t="s">
        <v>985</v>
      </c>
      <c r="L278" s="285" t="s">
        <v>1242</v>
      </c>
      <c r="M278" s="285" t="s">
        <v>1244</v>
      </c>
      <c r="N278" s="285" t="str">
        <f>CONCATENATE(Tabel6_2[[#This Row],[Course/OLOD]],Tabel6_2[[#This Row],[Assessment]],Tabel6_2[[#This Row],[Assessment moment]])</f>
        <v>BA - Choreography 3 group8. Graduation assignmentPermanent</v>
      </c>
      <c r="O278" s="285">
        <v>40</v>
      </c>
      <c r="P278" s="285">
        <f>Tabel6_2[[#This Row],[% Assessment]]/COUNTIF(Tabel6_2[unique var],Tabel6_2[[#This Row],[unique var]])</f>
        <v>3.0769230769230771</v>
      </c>
      <c r="Q278" s="285">
        <f>Tabel6_2[[#This Row],[Study points]]*Tabel6_2[[#This Row],[% Assessment per goal]]/100</f>
        <v>0.18461538461538463</v>
      </c>
      <c r="R278" s="285" t="s">
        <v>1220</v>
      </c>
    </row>
    <row r="279" spans="1:18" x14ac:dyDescent="0.2">
      <c r="A279" s="285" t="s">
        <v>1298</v>
      </c>
      <c r="B279" s="285">
        <v>3</v>
      </c>
      <c r="C279" s="285" t="s">
        <v>1182</v>
      </c>
      <c r="D279" s="285">
        <v>6</v>
      </c>
      <c r="E279" s="285" t="s">
        <v>1248</v>
      </c>
      <c r="F279" s="285">
        <v>8</v>
      </c>
      <c r="G279" s="285" t="s">
        <v>627</v>
      </c>
      <c r="H279" s="285" t="s">
        <v>1400</v>
      </c>
      <c r="I279" s="285" t="s">
        <v>986</v>
      </c>
      <c r="J279">
        <f>Tabel6_2[[#This Row],[Study points]]/COUNTIF(Tabel6_2[Course/OLOD],Tabel6_2[[#This Row],[Course/OLOD]])</f>
        <v>0.2857142857142857</v>
      </c>
      <c r="K279" s="41" t="s">
        <v>1264</v>
      </c>
      <c r="L279" s="285" t="s">
        <v>1242</v>
      </c>
      <c r="M279" s="285" t="s">
        <v>1244</v>
      </c>
      <c r="N279" s="285" t="str">
        <f>CONCATENATE(Tabel6_2[[#This Row],[Course/OLOD]],Tabel6_2[[#This Row],[Assessment]],Tabel6_2[[#This Row],[Assessment moment]])</f>
        <v>BA - Choreography 3 group8. Graduation assignmentPermanent</v>
      </c>
      <c r="O279" s="285">
        <v>40</v>
      </c>
      <c r="P279" s="285">
        <f>Tabel6_2[[#This Row],[% Assessment]]/COUNTIF(Tabel6_2[unique var],Tabel6_2[[#This Row],[unique var]])</f>
        <v>3.0769230769230771</v>
      </c>
      <c r="Q279" s="285">
        <f>Tabel6_2[[#This Row],[Study points]]*Tabel6_2[[#This Row],[% Assessment per goal]]/100</f>
        <v>0.18461538461538463</v>
      </c>
      <c r="R279" s="285" t="s">
        <v>72</v>
      </c>
    </row>
    <row r="280" spans="1:18" x14ac:dyDescent="0.2">
      <c r="A280" s="285" t="s">
        <v>1298</v>
      </c>
      <c r="B280" s="285">
        <v>3</v>
      </c>
      <c r="C280" s="285" t="s">
        <v>1182</v>
      </c>
      <c r="D280" s="285">
        <v>6</v>
      </c>
      <c r="E280" s="285" t="s">
        <v>1249</v>
      </c>
      <c r="F280" s="285">
        <v>10</v>
      </c>
      <c r="G280" s="285" t="s">
        <v>631</v>
      </c>
      <c r="H280" s="285" t="s">
        <v>1401</v>
      </c>
      <c r="I280" s="285" t="s">
        <v>987</v>
      </c>
      <c r="J280">
        <f>Tabel6_2[[#This Row],[Study points]]/COUNTIF(Tabel6_2[Course/OLOD],Tabel6_2[[#This Row],[Course/OLOD]])</f>
        <v>0.2857142857142857</v>
      </c>
      <c r="K280" s="41" t="s">
        <v>987</v>
      </c>
      <c r="L280" s="285" t="s">
        <v>1242</v>
      </c>
      <c r="M280" s="285" t="s">
        <v>1244</v>
      </c>
      <c r="N280" s="285" t="str">
        <f>CONCATENATE(Tabel6_2[[#This Row],[Course/OLOD]],Tabel6_2[[#This Row],[Assessment]],Tabel6_2[[#This Row],[Assessment moment]])</f>
        <v>BA - Choreography 3 group8. Graduation assignmentPermanent</v>
      </c>
      <c r="O280" s="285">
        <v>40</v>
      </c>
      <c r="P280" s="285">
        <f>Tabel6_2[[#This Row],[% Assessment]]/COUNTIF(Tabel6_2[unique var],Tabel6_2[[#This Row],[unique var]])</f>
        <v>3.0769230769230771</v>
      </c>
      <c r="Q280" s="285">
        <f>Tabel6_2[[#This Row],[Study points]]*Tabel6_2[[#This Row],[% Assessment per goal]]/100</f>
        <v>0.18461538461538463</v>
      </c>
      <c r="R280" s="285" t="s">
        <v>72</v>
      </c>
    </row>
    <row r="281" spans="1:18" x14ac:dyDescent="0.2">
      <c r="A281" s="285" t="s">
        <v>1298</v>
      </c>
      <c r="B281" s="285">
        <v>3</v>
      </c>
      <c r="C281" s="285" t="s">
        <v>1182</v>
      </c>
      <c r="D281" s="285">
        <v>6</v>
      </c>
      <c r="E281" s="285" t="s">
        <v>1249</v>
      </c>
      <c r="F281" s="285">
        <v>10</v>
      </c>
      <c r="G281" s="285" t="s">
        <v>631</v>
      </c>
      <c r="H281" s="285" t="s">
        <v>1402</v>
      </c>
      <c r="I281" s="285" t="s">
        <v>1504</v>
      </c>
      <c r="J281">
        <f>Tabel6_2[[#This Row],[Study points]]/COUNTIF(Tabel6_2[Course/OLOD],Tabel6_2[[#This Row],[Course/OLOD]])</f>
        <v>0.2857142857142857</v>
      </c>
      <c r="K281" s="285" t="s">
        <v>1505</v>
      </c>
      <c r="L281" s="285" t="s">
        <v>1242</v>
      </c>
      <c r="M281" s="285" t="s">
        <v>1244</v>
      </c>
      <c r="N281" s="285" t="str">
        <f>CONCATENATE(Tabel6_2[[#This Row],[Course/OLOD]],Tabel6_2[[#This Row],[Assessment]],Tabel6_2[[#This Row],[Assessment moment]])</f>
        <v>BA - Choreography 3 group8. Graduation assignmentPermanent</v>
      </c>
      <c r="O281" s="285">
        <v>40</v>
      </c>
      <c r="P281" s="285">
        <f>Tabel6_2[[#This Row],[% Assessment]]/COUNTIF(Tabel6_2[unique var],Tabel6_2[[#This Row],[unique var]])</f>
        <v>3.0769230769230771</v>
      </c>
      <c r="Q281" s="285">
        <f>Tabel6_2[[#This Row],[Study points]]*Tabel6_2[[#This Row],[% Assessment per goal]]/100</f>
        <v>0.18461538461538463</v>
      </c>
      <c r="R281" s="285" t="s">
        <v>72</v>
      </c>
    </row>
    <row r="282" spans="1:18" x14ac:dyDescent="0.2">
      <c r="A282" s="285" t="s">
        <v>1298</v>
      </c>
      <c r="B282" s="285">
        <v>3</v>
      </c>
      <c r="C282" s="285" t="s">
        <v>1182</v>
      </c>
      <c r="D282" s="285">
        <v>6</v>
      </c>
      <c r="E282" s="285" t="s">
        <v>1249</v>
      </c>
      <c r="F282" s="285">
        <v>11</v>
      </c>
      <c r="G282" s="285" t="s">
        <v>633</v>
      </c>
      <c r="H282" s="285" t="s">
        <v>1403</v>
      </c>
      <c r="I282" s="285" t="s">
        <v>222</v>
      </c>
      <c r="J282">
        <f>Tabel6_2[[#This Row],[Study points]]/COUNTIF(Tabel6_2[Course/OLOD],Tabel6_2[[#This Row],[Course/OLOD]])</f>
        <v>0.2857142857142857</v>
      </c>
      <c r="K282" s="41" t="s">
        <v>988</v>
      </c>
      <c r="L282" s="285" t="s">
        <v>1242</v>
      </c>
      <c r="M282" s="285" t="s">
        <v>1244</v>
      </c>
      <c r="N282" s="285" t="str">
        <f>CONCATENATE(Tabel6_2[[#This Row],[Course/OLOD]],Tabel6_2[[#This Row],[Assessment]],Tabel6_2[[#This Row],[Assessment moment]])</f>
        <v>BA - Choreography 3 group8. Graduation assignmentPermanent</v>
      </c>
      <c r="O282" s="285">
        <v>40</v>
      </c>
      <c r="P282" s="285">
        <f>Tabel6_2[[#This Row],[% Assessment]]/COUNTIF(Tabel6_2[unique var],Tabel6_2[[#This Row],[unique var]])</f>
        <v>3.0769230769230771</v>
      </c>
      <c r="Q282" s="285">
        <f>Tabel6_2[[#This Row],[Study points]]*Tabel6_2[[#This Row],[% Assessment per goal]]/100</f>
        <v>0.18461538461538463</v>
      </c>
      <c r="R282" s="285" t="s">
        <v>72</v>
      </c>
    </row>
    <row r="283" spans="1:18" x14ac:dyDescent="0.2">
      <c r="A283" s="285" t="s">
        <v>1298</v>
      </c>
      <c r="B283" s="285">
        <v>3</v>
      </c>
      <c r="C283" s="285" t="s">
        <v>1182</v>
      </c>
      <c r="D283" s="285">
        <v>6</v>
      </c>
      <c r="E283" s="285" t="s">
        <v>1249</v>
      </c>
      <c r="F283" s="285">
        <v>11</v>
      </c>
      <c r="G283" s="285" t="s">
        <v>633</v>
      </c>
      <c r="H283" s="285" t="s">
        <v>1404</v>
      </c>
      <c r="I283" s="285" t="s">
        <v>971</v>
      </c>
      <c r="J283">
        <f>Tabel6_2[[#This Row],[Study points]]/COUNTIF(Tabel6_2[Course/OLOD],Tabel6_2[[#This Row],[Course/OLOD]])</f>
        <v>0.2857142857142857</v>
      </c>
      <c r="K283" s="41" t="s">
        <v>971</v>
      </c>
      <c r="L283" s="285" t="s">
        <v>1242</v>
      </c>
      <c r="M283" s="285" t="s">
        <v>1244</v>
      </c>
      <c r="N283" s="285" t="str">
        <f>CONCATENATE(Tabel6_2[[#This Row],[Course/OLOD]],Tabel6_2[[#This Row],[Assessment]],Tabel6_2[[#This Row],[Assessment moment]])</f>
        <v>BA - Choreography 3 group8. Graduation assignmentPermanent</v>
      </c>
      <c r="O283" s="285">
        <v>40</v>
      </c>
      <c r="P283" s="285">
        <f>Tabel6_2[[#This Row],[% Assessment]]/COUNTIF(Tabel6_2[unique var],Tabel6_2[[#This Row],[unique var]])</f>
        <v>3.0769230769230771</v>
      </c>
      <c r="Q283" s="285">
        <f>Tabel6_2[[#This Row],[Study points]]*Tabel6_2[[#This Row],[% Assessment per goal]]/100</f>
        <v>0.18461538461538463</v>
      </c>
      <c r="R283" s="285" t="s">
        <v>1220</v>
      </c>
    </row>
    <row r="284" spans="1:18" x14ac:dyDescent="0.2">
      <c r="A284" s="285" t="s">
        <v>1298</v>
      </c>
      <c r="B284" s="285">
        <v>3</v>
      </c>
      <c r="C284" s="285" t="s">
        <v>1182</v>
      </c>
      <c r="D284" s="285">
        <v>6</v>
      </c>
      <c r="E284" s="285" t="s">
        <v>1249</v>
      </c>
      <c r="F284" s="285">
        <v>11</v>
      </c>
      <c r="G284" s="285" t="s">
        <v>633</v>
      </c>
      <c r="H284" s="285" t="s">
        <v>1405</v>
      </c>
      <c r="I284" s="285" t="s">
        <v>971</v>
      </c>
      <c r="J284">
        <f>Tabel6_2[[#This Row],[Study points]]/COUNTIF(Tabel6_2[Course/OLOD],Tabel6_2[[#This Row],[Course/OLOD]])</f>
        <v>0.2857142857142857</v>
      </c>
      <c r="K284" s="41" t="s">
        <v>991</v>
      </c>
      <c r="L284" s="285" t="s">
        <v>1242</v>
      </c>
      <c r="M284" s="285" t="s">
        <v>1244</v>
      </c>
      <c r="N284" s="285" t="str">
        <f>CONCATENATE(Tabel6_2[[#This Row],[Course/OLOD]],Tabel6_2[[#This Row],[Assessment]],Tabel6_2[[#This Row],[Assessment moment]])</f>
        <v>BA - Choreography 3 group8. Graduation assignmentPermanent</v>
      </c>
      <c r="O284" s="285">
        <v>40</v>
      </c>
      <c r="P284" s="285">
        <f>Tabel6_2[[#This Row],[% Assessment]]/COUNTIF(Tabel6_2[unique var],Tabel6_2[[#This Row],[unique var]])</f>
        <v>3.0769230769230771</v>
      </c>
      <c r="Q284" s="285">
        <f>Tabel6_2[[#This Row],[Study points]]*Tabel6_2[[#This Row],[% Assessment per goal]]/100</f>
        <v>0.18461538461538463</v>
      </c>
      <c r="R284" s="285" t="s">
        <v>72</v>
      </c>
    </row>
    <row r="285" spans="1:18" x14ac:dyDescent="0.2">
      <c r="A285" s="285" t="s">
        <v>1298</v>
      </c>
      <c r="B285" s="285">
        <v>3</v>
      </c>
      <c r="C285" s="285" t="s">
        <v>1182</v>
      </c>
      <c r="D285" s="285">
        <v>6</v>
      </c>
      <c r="E285" s="285" t="s">
        <v>1249</v>
      </c>
      <c r="F285" s="285">
        <v>12</v>
      </c>
      <c r="G285" s="285" t="s">
        <v>635</v>
      </c>
      <c r="H285" s="285" t="s">
        <v>1406</v>
      </c>
      <c r="I285" s="285" t="s">
        <v>995</v>
      </c>
      <c r="J285">
        <f>Tabel6_2[[#This Row],[Study points]]/COUNTIF(Tabel6_2[Course/OLOD],Tabel6_2[[#This Row],[Course/OLOD]])</f>
        <v>0.2857142857142857</v>
      </c>
      <c r="K285" s="41" t="s">
        <v>989</v>
      </c>
      <c r="L285" s="285" t="s">
        <v>1242</v>
      </c>
      <c r="M285" s="285" t="s">
        <v>1244</v>
      </c>
      <c r="N285" s="285" t="str">
        <f>CONCATENATE(Tabel6_2[[#This Row],[Course/OLOD]],Tabel6_2[[#This Row],[Assessment]],Tabel6_2[[#This Row],[Assessment moment]])</f>
        <v>BA - Choreography 3 group8. Graduation assignmentPermanent</v>
      </c>
      <c r="O285" s="285">
        <v>40</v>
      </c>
      <c r="P285" s="285">
        <f>Tabel6_2[[#This Row],[% Assessment]]/COUNTIF(Tabel6_2[unique var],Tabel6_2[[#This Row],[unique var]])</f>
        <v>3.0769230769230771</v>
      </c>
      <c r="Q285" s="285">
        <f>Tabel6_2[[#This Row],[Study points]]*Tabel6_2[[#This Row],[% Assessment per goal]]/100</f>
        <v>0.18461538461538463</v>
      </c>
      <c r="R285" s="285" t="s">
        <v>1220</v>
      </c>
    </row>
    <row r="286" spans="1:18" x14ac:dyDescent="0.2">
      <c r="A286" s="285" t="s">
        <v>1298</v>
      </c>
      <c r="B286" s="285">
        <v>3</v>
      </c>
      <c r="C286" s="285" t="s">
        <v>1182</v>
      </c>
      <c r="D286" s="285">
        <v>6</v>
      </c>
      <c r="E286" s="285" t="s">
        <v>1249</v>
      </c>
      <c r="F286" s="285">
        <v>12</v>
      </c>
      <c r="G286" s="285" t="s">
        <v>635</v>
      </c>
      <c r="H286" s="285" t="s">
        <v>1407</v>
      </c>
      <c r="I286" s="285" t="s">
        <v>970</v>
      </c>
      <c r="J286">
        <f>Tabel6_2[[#This Row],[Study points]]/COUNTIF(Tabel6_2[Course/OLOD],Tabel6_2[[#This Row],[Course/OLOD]])</f>
        <v>0.2857142857142857</v>
      </c>
      <c r="K286" s="41" t="s">
        <v>990</v>
      </c>
      <c r="L286" s="285" t="s">
        <v>1242</v>
      </c>
      <c r="M286" s="285" t="s">
        <v>1244</v>
      </c>
      <c r="N286" s="285" t="str">
        <f>CONCATENATE(Tabel6_2[[#This Row],[Course/OLOD]],Tabel6_2[[#This Row],[Assessment]],Tabel6_2[[#This Row],[Assessment moment]])</f>
        <v>BA - Choreography 3 group8. Graduation assignmentPermanent</v>
      </c>
      <c r="O286" s="285">
        <v>40</v>
      </c>
      <c r="P286" s="285">
        <f>Tabel6_2[[#This Row],[% Assessment]]/COUNTIF(Tabel6_2[unique var],Tabel6_2[[#This Row],[unique var]])</f>
        <v>3.0769230769230771</v>
      </c>
      <c r="Q286" s="285">
        <f>Tabel6_2[[#This Row],[Study points]]*Tabel6_2[[#This Row],[% Assessment per goal]]/100</f>
        <v>0.18461538461538463</v>
      </c>
      <c r="R286" s="285" t="s">
        <v>72</v>
      </c>
    </row>
    <row r="287" spans="1:18" x14ac:dyDescent="0.2">
      <c r="A287" s="285" t="s">
        <v>1298</v>
      </c>
      <c r="B287" s="285">
        <v>3</v>
      </c>
      <c r="C287" s="285" t="s">
        <v>1182</v>
      </c>
      <c r="D287" s="285">
        <v>6</v>
      </c>
      <c r="E287" s="285" t="s">
        <v>1249</v>
      </c>
      <c r="F287" s="285">
        <v>12</v>
      </c>
      <c r="G287" s="285" t="s">
        <v>635</v>
      </c>
      <c r="H287" s="285" t="s">
        <v>1502</v>
      </c>
      <c r="I287" s="285" t="s">
        <v>996</v>
      </c>
      <c r="J287">
        <f>Tabel6_2[[#This Row],[Study points]]/COUNTIF(Tabel6_2[Course/OLOD],Tabel6_2[[#This Row],[Course/OLOD]])</f>
        <v>0.2857142857142857</v>
      </c>
      <c r="K287" s="41" t="s">
        <v>1143</v>
      </c>
      <c r="L287" s="285" t="s">
        <v>1242</v>
      </c>
      <c r="M287" s="285" t="s">
        <v>1244</v>
      </c>
      <c r="N287" s="285" t="str">
        <f>CONCATENATE(Tabel6_2[[#This Row],[Course/OLOD]],Tabel6_2[[#This Row],[Assessment]],Tabel6_2[[#This Row],[Assessment moment]])</f>
        <v>BA - Choreography 3 group8. Graduation assignmentPermanent</v>
      </c>
      <c r="O287" s="285">
        <v>40</v>
      </c>
      <c r="P287" s="285">
        <f>Tabel6_2[[#This Row],[% Assessment]]/COUNTIF(Tabel6_2[unique var],Tabel6_2[[#This Row],[unique var]])</f>
        <v>3.0769230769230771</v>
      </c>
      <c r="Q287" s="285">
        <f>Tabel6_2[[#This Row],[Study points]]*Tabel6_2[[#This Row],[% Assessment per goal]]/100</f>
        <v>0.18461538461538463</v>
      </c>
      <c r="R287" s="285" t="s">
        <v>72</v>
      </c>
    </row>
    <row r="288" spans="1:18" x14ac:dyDescent="0.2">
      <c r="A288" s="285" t="s">
        <v>1298</v>
      </c>
      <c r="B288" s="285">
        <v>3</v>
      </c>
      <c r="C288" s="285" t="s">
        <v>1181</v>
      </c>
      <c r="D288" s="285">
        <v>6</v>
      </c>
      <c r="E288" s="285" t="s">
        <v>1250</v>
      </c>
      <c r="F288" s="285">
        <v>5</v>
      </c>
      <c r="G288" s="285" t="s">
        <v>621</v>
      </c>
      <c r="H288" s="285" t="s">
        <v>1408</v>
      </c>
      <c r="I288" s="285" t="s">
        <v>82</v>
      </c>
      <c r="J288">
        <f>Tabel6_2[[#This Row],[Study points]]/COUNTIF(Tabel6_2[Course/OLOD],Tabel6_2[[#This Row],[Course/OLOD]])</f>
        <v>0.375</v>
      </c>
      <c r="K288" s="41" t="s">
        <v>82</v>
      </c>
      <c r="L288" s="285" t="s">
        <v>1242</v>
      </c>
      <c r="M288" s="285" t="s">
        <v>540</v>
      </c>
      <c r="N288" s="285" t="str">
        <f>CONCATENATE(Tabel6_2[[#This Row],[Course/OLOD]],Tabel6_2[[#This Row],[Assessment]],Tabel6_2[[#This Row],[Assessment moment]])</f>
        <v>BA - Choreography 3 solo8. Graduation assignmentProduct</v>
      </c>
      <c r="O288" s="285">
        <v>60</v>
      </c>
      <c r="P288" s="285">
        <f>Tabel6_2[[#This Row],[% Assessment]]/COUNTIF(Tabel6_2[unique var],Tabel6_2[[#This Row],[unique var]])</f>
        <v>8.5714285714285712</v>
      </c>
      <c r="Q288" s="285">
        <f>Tabel6_2[[#This Row],[Study points]]*Tabel6_2[[#This Row],[% Assessment per goal]]/100</f>
        <v>0.51428571428571435</v>
      </c>
      <c r="R288" s="285" t="s">
        <v>1222</v>
      </c>
    </row>
    <row r="289" spans="1:18" x14ac:dyDescent="0.2">
      <c r="A289" s="285" t="s">
        <v>1298</v>
      </c>
      <c r="B289" s="285">
        <v>3</v>
      </c>
      <c r="C289" s="285" t="s">
        <v>1181</v>
      </c>
      <c r="D289" s="285">
        <v>6</v>
      </c>
      <c r="E289" s="285" t="s">
        <v>1250</v>
      </c>
      <c r="F289" s="285">
        <v>5</v>
      </c>
      <c r="G289" s="285" t="s">
        <v>621</v>
      </c>
      <c r="H289" s="285" t="s">
        <v>1409</v>
      </c>
      <c r="I289" s="285" t="s">
        <v>820</v>
      </c>
      <c r="J289">
        <f>Tabel6_2[[#This Row],[Study points]]/COUNTIF(Tabel6_2[Course/OLOD],Tabel6_2[[#This Row],[Course/OLOD]])</f>
        <v>0.375</v>
      </c>
      <c r="K289" s="41" t="s">
        <v>998</v>
      </c>
      <c r="L289" s="285" t="s">
        <v>1242</v>
      </c>
      <c r="M289" s="285" t="s">
        <v>540</v>
      </c>
      <c r="N289" s="285" t="str">
        <f>CONCATENATE(Tabel6_2[[#This Row],[Course/OLOD]],Tabel6_2[[#This Row],[Assessment]],Tabel6_2[[#This Row],[Assessment moment]])</f>
        <v>BA - Choreography 3 solo8. Graduation assignmentProduct</v>
      </c>
      <c r="O289" s="285">
        <v>60</v>
      </c>
      <c r="P289" s="285">
        <f>Tabel6_2[[#This Row],[% Assessment]]/COUNTIF(Tabel6_2[unique var],Tabel6_2[[#This Row],[unique var]])</f>
        <v>8.5714285714285712</v>
      </c>
      <c r="Q289" s="285">
        <f>Tabel6_2[[#This Row],[Study points]]*Tabel6_2[[#This Row],[% Assessment per goal]]/100</f>
        <v>0.51428571428571435</v>
      </c>
      <c r="R289" s="285" t="s">
        <v>1222</v>
      </c>
    </row>
    <row r="290" spans="1:18" x14ac:dyDescent="0.2">
      <c r="A290" s="285" t="s">
        <v>1298</v>
      </c>
      <c r="B290" s="285">
        <v>3</v>
      </c>
      <c r="C290" s="285" t="s">
        <v>1181</v>
      </c>
      <c r="D290" s="285">
        <v>6</v>
      </c>
      <c r="E290" s="285" t="s">
        <v>1250</v>
      </c>
      <c r="F290" s="285">
        <v>5</v>
      </c>
      <c r="G290" s="285" t="s">
        <v>621</v>
      </c>
      <c r="H290" s="285" t="s">
        <v>1410</v>
      </c>
      <c r="I290" s="285" t="s">
        <v>817</v>
      </c>
      <c r="J290">
        <f>Tabel6_2[[#This Row],[Study points]]/COUNTIF(Tabel6_2[Course/OLOD],Tabel6_2[[#This Row],[Course/OLOD]])</f>
        <v>0.375</v>
      </c>
      <c r="K290" s="41" t="s">
        <v>978</v>
      </c>
      <c r="L290" s="285" t="s">
        <v>1242</v>
      </c>
      <c r="M290" s="285" t="s">
        <v>540</v>
      </c>
      <c r="N290" s="285" t="str">
        <f>CONCATENATE(Tabel6_2[[#This Row],[Course/OLOD]],Tabel6_2[[#This Row],[Assessment]],Tabel6_2[[#This Row],[Assessment moment]])</f>
        <v>BA - Choreography 3 solo8. Graduation assignmentProduct</v>
      </c>
      <c r="O290" s="285">
        <v>60</v>
      </c>
      <c r="P290" s="285">
        <f>Tabel6_2[[#This Row],[% Assessment]]/COUNTIF(Tabel6_2[unique var],Tabel6_2[[#This Row],[unique var]])</f>
        <v>8.5714285714285712</v>
      </c>
      <c r="Q290" s="285">
        <f>Tabel6_2[[#This Row],[Study points]]*Tabel6_2[[#This Row],[% Assessment per goal]]/100</f>
        <v>0.51428571428571435</v>
      </c>
      <c r="R290" s="285" t="s">
        <v>1222</v>
      </c>
    </row>
    <row r="291" spans="1:18" x14ac:dyDescent="0.2">
      <c r="A291" s="285" t="s">
        <v>1298</v>
      </c>
      <c r="B291" s="285">
        <v>3</v>
      </c>
      <c r="C291" s="285" t="s">
        <v>1181</v>
      </c>
      <c r="D291" s="285">
        <v>6</v>
      </c>
      <c r="E291" s="285" t="s">
        <v>1250</v>
      </c>
      <c r="F291" s="285">
        <v>5</v>
      </c>
      <c r="G291" s="285" t="s">
        <v>621</v>
      </c>
      <c r="H291" s="285" t="s">
        <v>1411</v>
      </c>
      <c r="I291" s="285" t="s">
        <v>197</v>
      </c>
      <c r="J291">
        <f>Tabel6_2[[#This Row],[Study points]]/COUNTIF(Tabel6_2[Course/OLOD],Tabel6_2[[#This Row],[Course/OLOD]])</f>
        <v>0.375</v>
      </c>
      <c r="K291" s="41" t="s">
        <v>944</v>
      </c>
      <c r="L291" s="285" t="s">
        <v>1242</v>
      </c>
      <c r="M291" s="285" t="s">
        <v>540</v>
      </c>
      <c r="N291" s="285" t="str">
        <f>CONCATENATE(Tabel6_2[[#This Row],[Course/OLOD]],Tabel6_2[[#This Row],[Assessment]],Tabel6_2[[#This Row],[Assessment moment]])</f>
        <v>BA - Choreography 3 solo8. Graduation assignmentProduct</v>
      </c>
      <c r="O291" s="285">
        <v>60</v>
      </c>
      <c r="P291" s="285">
        <f>Tabel6_2[[#This Row],[% Assessment]]/COUNTIF(Tabel6_2[unique var],Tabel6_2[[#This Row],[unique var]])</f>
        <v>8.5714285714285712</v>
      </c>
      <c r="Q291" s="285">
        <f>Tabel6_2[[#This Row],[Study points]]*Tabel6_2[[#This Row],[% Assessment per goal]]/100</f>
        <v>0.51428571428571435</v>
      </c>
      <c r="R291" s="285" t="s">
        <v>1222</v>
      </c>
    </row>
    <row r="292" spans="1:18" x14ac:dyDescent="0.2">
      <c r="A292" s="285" t="s">
        <v>1298</v>
      </c>
      <c r="B292" s="285">
        <v>3</v>
      </c>
      <c r="C292" s="285" t="s">
        <v>1181</v>
      </c>
      <c r="D292" s="285">
        <v>6</v>
      </c>
      <c r="E292" s="285" t="s">
        <v>1250</v>
      </c>
      <c r="F292" s="285">
        <v>5</v>
      </c>
      <c r="G292" s="285" t="s">
        <v>621</v>
      </c>
      <c r="H292" s="285" t="s">
        <v>1412</v>
      </c>
      <c r="I292" s="285" t="s">
        <v>543</v>
      </c>
      <c r="J292">
        <f>Tabel6_2[[#This Row],[Study points]]/COUNTIF(Tabel6_2[Course/OLOD],Tabel6_2[[#This Row],[Course/OLOD]])</f>
        <v>0.375</v>
      </c>
      <c r="K292" s="41" t="s">
        <v>999</v>
      </c>
      <c r="L292" s="285" t="s">
        <v>1242</v>
      </c>
      <c r="M292" s="285" t="s">
        <v>540</v>
      </c>
      <c r="N292" s="285" t="str">
        <f>CONCATENATE(Tabel6_2[[#This Row],[Course/OLOD]],Tabel6_2[[#This Row],[Assessment]],Tabel6_2[[#This Row],[Assessment moment]])</f>
        <v>BA - Choreography 3 solo8. Graduation assignmentProduct</v>
      </c>
      <c r="O292" s="285">
        <v>60</v>
      </c>
      <c r="P292" s="285">
        <f>Tabel6_2[[#This Row],[% Assessment]]/COUNTIF(Tabel6_2[unique var],Tabel6_2[[#This Row],[unique var]])</f>
        <v>8.5714285714285712</v>
      </c>
      <c r="Q292" s="285">
        <f>Tabel6_2[[#This Row],[Study points]]*Tabel6_2[[#This Row],[% Assessment per goal]]/100</f>
        <v>0.51428571428571435</v>
      </c>
      <c r="R292" s="285" t="s">
        <v>1222</v>
      </c>
    </row>
    <row r="293" spans="1:18" x14ac:dyDescent="0.2">
      <c r="A293" s="285" t="s">
        <v>1298</v>
      </c>
      <c r="B293" s="285">
        <v>3</v>
      </c>
      <c r="C293" s="285" t="s">
        <v>1181</v>
      </c>
      <c r="D293" s="285">
        <v>6</v>
      </c>
      <c r="E293" s="285" t="s">
        <v>1250</v>
      </c>
      <c r="F293" s="285">
        <v>5</v>
      </c>
      <c r="G293" s="285" t="s">
        <v>621</v>
      </c>
      <c r="H293" s="285" t="s">
        <v>1413</v>
      </c>
      <c r="I293" s="285" t="s">
        <v>538</v>
      </c>
      <c r="J293">
        <f>Tabel6_2[[#This Row],[Study points]]/COUNTIF(Tabel6_2[Course/OLOD],Tabel6_2[[#This Row],[Course/OLOD]])</f>
        <v>0.375</v>
      </c>
      <c r="K293" s="41" t="s">
        <v>980</v>
      </c>
      <c r="L293" s="285" t="s">
        <v>1242</v>
      </c>
      <c r="M293" s="285" t="s">
        <v>540</v>
      </c>
      <c r="N293" s="285" t="str">
        <f>CONCATENATE(Tabel6_2[[#This Row],[Course/OLOD]],Tabel6_2[[#This Row],[Assessment]],Tabel6_2[[#This Row],[Assessment moment]])</f>
        <v>BA - Choreography 3 solo8. Graduation assignmentProduct</v>
      </c>
      <c r="O293" s="285">
        <v>60</v>
      </c>
      <c r="P293" s="285">
        <f>Tabel6_2[[#This Row],[% Assessment]]/COUNTIF(Tabel6_2[unique var],Tabel6_2[[#This Row],[unique var]])</f>
        <v>8.5714285714285712</v>
      </c>
      <c r="Q293" s="285">
        <f>Tabel6_2[[#This Row],[Study points]]*Tabel6_2[[#This Row],[% Assessment per goal]]/100</f>
        <v>0.51428571428571435</v>
      </c>
      <c r="R293" s="285" t="s">
        <v>1222</v>
      </c>
    </row>
    <row r="294" spans="1:18" x14ac:dyDescent="0.2">
      <c r="A294" s="285" t="s">
        <v>1298</v>
      </c>
      <c r="B294" s="285">
        <v>3</v>
      </c>
      <c r="C294" s="285" t="s">
        <v>1181</v>
      </c>
      <c r="D294" s="285">
        <v>6</v>
      </c>
      <c r="E294" s="285" t="s">
        <v>1250</v>
      </c>
      <c r="F294" s="285">
        <v>5</v>
      </c>
      <c r="G294" s="285" t="s">
        <v>621</v>
      </c>
      <c r="H294" s="285" t="s">
        <v>1414</v>
      </c>
      <c r="I294" s="285" t="s">
        <v>815</v>
      </c>
      <c r="J294">
        <f>Tabel6_2[[#This Row],[Study points]]/COUNTIF(Tabel6_2[Course/OLOD],Tabel6_2[[#This Row],[Course/OLOD]])</f>
        <v>0.375</v>
      </c>
      <c r="K294" s="41" t="s">
        <v>982</v>
      </c>
      <c r="L294" s="285" t="s">
        <v>1242</v>
      </c>
      <c r="M294" s="285" t="s">
        <v>540</v>
      </c>
      <c r="N294" s="285" t="str">
        <f>CONCATENATE(Tabel6_2[[#This Row],[Course/OLOD]],Tabel6_2[[#This Row],[Assessment]],Tabel6_2[[#This Row],[Assessment moment]])</f>
        <v>BA - Choreography 3 solo8. Graduation assignmentProduct</v>
      </c>
      <c r="O294" s="285">
        <v>60</v>
      </c>
      <c r="P294" s="285">
        <f>Tabel6_2[[#This Row],[% Assessment]]/COUNTIF(Tabel6_2[unique var],Tabel6_2[[#This Row],[unique var]])</f>
        <v>8.5714285714285712</v>
      </c>
      <c r="Q294" s="285">
        <f>Tabel6_2[[#This Row],[Study points]]*Tabel6_2[[#This Row],[% Assessment per goal]]/100</f>
        <v>0.51428571428571435</v>
      </c>
      <c r="R294" s="285" t="s">
        <v>1222</v>
      </c>
    </row>
    <row r="295" spans="1:18" x14ac:dyDescent="0.2">
      <c r="A295" s="285" t="s">
        <v>1298</v>
      </c>
      <c r="B295" s="285">
        <v>3</v>
      </c>
      <c r="C295" s="285" t="s">
        <v>1181</v>
      </c>
      <c r="D295" s="285">
        <v>6</v>
      </c>
      <c r="E295" s="285" t="s">
        <v>1250</v>
      </c>
      <c r="F295" s="285">
        <v>5</v>
      </c>
      <c r="G295" s="285" t="s">
        <v>621</v>
      </c>
      <c r="H295" s="285" t="s">
        <v>1415</v>
      </c>
      <c r="I295" s="285" t="s">
        <v>205</v>
      </c>
      <c r="J295">
        <f>Tabel6_2[[#This Row],[Study points]]/COUNTIF(Tabel6_2[Course/OLOD],Tabel6_2[[#This Row],[Course/OLOD]])</f>
        <v>0.375</v>
      </c>
      <c r="K295" s="41" t="s">
        <v>1000</v>
      </c>
      <c r="L295" s="285" t="s">
        <v>1242</v>
      </c>
      <c r="M295" s="285" t="s">
        <v>1244</v>
      </c>
      <c r="N295" s="285" t="str">
        <f>CONCATENATE(Tabel6_2[[#This Row],[Course/OLOD]],Tabel6_2[[#This Row],[Assessment]],Tabel6_2[[#This Row],[Assessment moment]])</f>
        <v>BA - Choreography 3 solo8. Graduation assignmentPermanent</v>
      </c>
      <c r="O295" s="285">
        <v>40</v>
      </c>
      <c r="P295" s="285">
        <f>Tabel6_2[[#This Row],[% Assessment]]/COUNTIF(Tabel6_2[unique var],Tabel6_2[[#This Row],[unique var]])</f>
        <v>4.4444444444444446</v>
      </c>
      <c r="Q295" s="285">
        <f>Tabel6_2[[#This Row],[Study points]]*Tabel6_2[[#This Row],[% Assessment per goal]]/100</f>
        <v>0.26666666666666666</v>
      </c>
      <c r="R295" s="285" t="s">
        <v>72</v>
      </c>
    </row>
    <row r="296" spans="1:18" x14ac:dyDescent="0.2">
      <c r="A296" s="285" t="s">
        <v>1298</v>
      </c>
      <c r="B296" s="285">
        <v>3</v>
      </c>
      <c r="C296" s="285" t="s">
        <v>1181</v>
      </c>
      <c r="D296" s="285">
        <v>6</v>
      </c>
      <c r="E296" s="285" t="s">
        <v>1250</v>
      </c>
      <c r="F296" s="285">
        <v>6</v>
      </c>
      <c r="G296" s="285" t="s">
        <v>623</v>
      </c>
      <c r="H296" s="285" t="s">
        <v>1416</v>
      </c>
      <c r="I296" s="285" t="s">
        <v>203</v>
      </c>
      <c r="J296">
        <f>Tabel6_2[[#This Row],[Study points]]/COUNTIF(Tabel6_2[Course/OLOD],Tabel6_2[[#This Row],[Course/OLOD]])</f>
        <v>0.375</v>
      </c>
      <c r="K296" s="41" t="s">
        <v>1001</v>
      </c>
      <c r="L296" s="285" t="s">
        <v>1242</v>
      </c>
      <c r="M296" s="285" t="s">
        <v>1244</v>
      </c>
      <c r="N296" s="285" t="str">
        <f>CONCATENATE(Tabel6_2[[#This Row],[Course/OLOD]],Tabel6_2[[#This Row],[Assessment]],Tabel6_2[[#This Row],[Assessment moment]])</f>
        <v>BA - Choreography 3 solo8. Graduation assignmentPermanent</v>
      </c>
      <c r="O296" s="285">
        <v>40</v>
      </c>
      <c r="P296" s="285">
        <f>Tabel6_2[[#This Row],[% Assessment]]/COUNTIF(Tabel6_2[unique var],Tabel6_2[[#This Row],[unique var]])</f>
        <v>4.4444444444444446</v>
      </c>
      <c r="Q296" s="285">
        <f>Tabel6_2[[#This Row],[Study points]]*Tabel6_2[[#This Row],[% Assessment per goal]]/100</f>
        <v>0.26666666666666666</v>
      </c>
      <c r="R296" s="285" t="s">
        <v>72</v>
      </c>
    </row>
    <row r="297" spans="1:18" x14ac:dyDescent="0.2">
      <c r="A297" s="285" t="s">
        <v>1298</v>
      </c>
      <c r="B297" s="285">
        <v>3</v>
      </c>
      <c r="C297" s="285" t="s">
        <v>1181</v>
      </c>
      <c r="D297" s="285">
        <v>6</v>
      </c>
      <c r="E297" s="285" t="s">
        <v>1248</v>
      </c>
      <c r="F297" s="285">
        <v>8</v>
      </c>
      <c r="G297" s="285" t="s">
        <v>627</v>
      </c>
      <c r="H297" s="285" t="s">
        <v>1417</v>
      </c>
      <c r="I297" s="285" t="s">
        <v>204</v>
      </c>
      <c r="J297">
        <f>Tabel6_2[[#This Row],[Study points]]/COUNTIF(Tabel6_2[Course/OLOD],Tabel6_2[[#This Row],[Course/OLOD]])</f>
        <v>0.375</v>
      </c>
      <c r="K297" s="41" t="s">
        <v>984</v>
      </c>
      <c r="L297" s="285" t="s">
        <v>1242</v>
      </c>
      <c r="M297" s="285" t="s">
        <v>1244</v>
      </c>
      <c r="N297" s="285" t="str">
        <f>CONCATENATE(Tabel6_2[[#This Row],[Course/OLOD]],Tabel6_2[[#This Row],[Assessment]],Tabel6_2[[#This Row],[Assessment moment]])</f>
        <v>BA - Choreography 3 solo8. Graduation assignmentPermanent</v>
      </c>
      <c r="O297" s="285">
        <v>40</v>
      </c>
      <c r="P297" s="285">
        <f>Tabel6_2[[#This Row],[% Assessment]]/COUNTIF(Tabel6_2[unique var],Tabel6_2[[#This Row],[unique var]])</f>
        <v>4.4444444444444446</v>
      </c>
      <c r="Q297" s="285">
        <f>Tabel6_2[[#This Row],[Study points]]*Tabel6_2[[#This Row],[% Assessment per goal]]/100</f>
        <v>0.26666666666666666</v>
      </c>
      <c r="R297" s="285" t="s">
        <v>72</v>
      </c>
    </row>
    <row r="298" spans="1:18" x14ac:dyDescent="0.2">
      <c r="A298" s="285" t="s">
        <v>1298</v>
      </c>
      <c r="B298" s="285">
        <v>3</v>
      </c>
      <c r="C298" s="285" t="s">
        <v>1181</v>
      </c>
      <c r="D298" s="285">
        <v>6</v>
      </c>
      <c r="E298" s="285" t="s">
        <v>1248</v>
      </c>
      <c r="F298" s="285">
        <v>8</v>
      </c>
      <c r="G298" s="285" t="s">
        <v>627</v>
      </c>
      <c r="H298" s="285" t="s">
        <v>1418</v>
      </c>
      <c r="I298" s="285" t="s">
        <v>986</v>
      </c>
      <c r="J298">
        <f>Tabel6_2[[#This Row],[Study points]]/COUNTIF(Tabel6_2[Course/OLOD],Tabel6_2[[#This Row],[Course/OLOD]])</f>
        <v>0.375</v>
      </c>
      <c r="K298" s="41" t="s">
        <v>985</v>
      </c>
      <c r="L298" s="285" t="s">
        <v>1242</v>
      </c>
      <c r="M298" s="285" t="s">
        <v>1244</v>
      </c>
      <c r="N298" s="285" t="str">
        <f>CONCATENATE(Tabel6_2[[#This Row],[Course/OLOD]],Tabel6_2[[#This Row],[Assessment]],Tabel6_2[[#This Row],[Assessment moment]])</f>
        <v>BA - Choreography 3 solo8. Graduation assignmentPermanent</v>
      </c>
      <c r="O298" s="285">
        <v>40</v>
      </c>
      <c r="P298" s="285">
        <f>Tabel6_2[[#This Row],[% Assessment]]/COUNTIF(Tabel6_2[unique var],Tabel6_2[[#This Row],[unique var]])</f>
        <v>4.4444444444444446</v>
      </c>
      <c r="Q298" s="285">
        <f>Tabel6_2[[#This Row],[Study points]]*Tabel6_2[[#This Row],[% Assessment per goal]]/100</f>
        <v>0.26666666666666666</v>
      </c>
      <c r="R298" s="285" t="s">
        <v>1220</v>
      </c>
    </row>
    <row r="299" spans="1:18" x14ac:dyDescent="0.2">
      <c r="A299" s="285" t="s">
        <v>1298</v>
      </c>
      <c r="B299" s="285">
        <v>3</v>
      </c>
      <c r="C299" s="285" t="s">
        <v>1181</v>
      </c>
      <c r="D299" s="285">
        <v>6</v>
      </c>
      <c r="E299" s="285" t="s">
        <v>1248</v>
      </c>
      <c r="F299" s="285">
        <v>8</v>
      </c>
      <c r="G299" s="285" t="s">
        <v>627</v>
      </c>
      <c r="H299" s="285" t="s">
        <v>1419</v>
      </c>
      <c r="I299" s="285" t="s">
        <v>986</v>
      </c>
      <c r="J299">
        <f>Tabel6_2[[#This Row],[Study points]]/COUNTIF(Tabel6_2[Course/OLOD],Tabel6_2[[#This Row],[Course/OLOD]])</f>
        <v>0.375</v>
      </c>
      <c r="K299" s="41" t="s">
        <v>1263</v>
      </c>
      <c r="L299" s="285" t="s">
        <v>1242</v>
      </c>
      <c r="M299" s="285" t="s">
        <v>1244</v>
      </c>
      <c r="N299" s="285" t="str">
        <f>CONCATENATE(Tabel6_2[[#This Row],[Course/OLOD]],Tabel6_2[[#This Row],[Assessment]],Tabel6_2[[#This Row],[Assessment moment]])</f>
        <v>BA - Choreography 3 solo8. Graduation assignmentPermanent</v>
      </c>
      <c r="O299" s="285">
        <v>40</v>
      </c>
      <c r="P299" s="285">
        <f>Tabel6_2[[#This Row],[% Assessment]]/COUNTIF(Tabel6_2[unique var],Tabel6_2[[#This Row],[unique var]])</f>
        <v>4.4444444444444446</v>
      </c>
      <c r="Q299" s="285">
        <f>Tabel6_2[[#This Row],[Study points]]*Tabel6_2[[#This Row],[% Assessment per goal]]/100</f>
        <v>0.26666666666666666</v>
      </c>
      <c r="R299" s="285" t="s">
        <v>72</v>
      </c>
    </row>
    <row r="300" spans="1:18" x14ac:dyDescent="0.2">
      <c r="A300" s="285" t="s">
        <v>1298</v>
      </c>
      <c r="B300" s="285">
        <v>3</v>
      </c>
      <c r="C300" s="285" t="s">
        <v>1181</v>
      </c>
      <c r="D300" s="285">
        <v>6</v>
      </c>
      <c r="E300" s="285" t="s">
        <v>1249</v>
      </c>
      <c r="F300" s="285">
        <v>10</v>
      </c>
      <c r="G300" s="285" t="s">
        <v>631</v>
      </c>
      <c r="H300" s="285" t="s">
        <v>1420</v>
      </c>
      <c r="I300" s="285" t="s">
        <v>206</v>
      </c>
      <c r="J300">
        <f>Tabel6_2[[#This Row],[Study points]]/COUNTIF(Tabel6_2[Course/OLOD],Tabel6_2[[#This Row],[Course/OLOD]])</f>
        <v>0.375</v>
      </c>
      <c r="K300" s="41" t="s">
        <v>987</v>
      </c>
      <c r="L300" s="285" t="s">
        <v>1242</v>
      </c>
      <c r="M300" s="285" t="s">
        <v>1244</v>
      </c>
      <c r="N300" s="285" t="str">
        <f>CONCATENATE(Tabel6_2[[#This Row],[Course/OLOD]],Tabel6_2[[#This Row],[Assessment]],Tabel6_2[[#This Row],[Assessment moment]])</f>
        <v>BA - Choreography 3 solo8. Graduation assignmentPermanent</v>
      </c>
      <c r="O300" s="285">
        <v>40</v>
      </c>
      <c r="P300" s="285">
        <f>Tabel6_2[[#This Row],[% Assessment]]/COUNTIF(Tabel6_2[unique var],Tabel6_2[[#This Row],[unique var]])</f>
        <v>4.4444444444444446</v>
      </c>
      <c r="Q300" s="285">
        <f>Tabel6_2[[#This Row],[Study points]]*Tabel6_2[[#This Row],[% Assessment per goal]]/100</f>
        <v>0.26666666666666666</v>
      </c>
      <c r="R300" s="285" t="s">
        <v>1220</v>
      </c>
    </row>
    <row r="301" spans="1:18" x14ac:dyDescent="0.2">
      <c r="A301" s="285" t="s">
        <v>1298</v>
      </c>
      <c r="B301" s="285">
        <v>3</v>
      </c>
      <c r="C301" s="285" t="s">
        <v>1181</v>
      </c>
      <c r="D301" s="285">
        <v>6</v>
      </c>
      <c r="E301" s="285" t="s">
        <v>1249</v>
      </c>
      <c r="F301" s="285">
        <v>10</v>
      </c>
      <c r="G301" s="285" t="s">
        <v>631</v>
      </c>
      <c r="H301" s="285" t="s">
        <v>1421</v>
      </c>
      <c r="I301" s="285" t="s">
        <v>1506</v>
      </c>
      <c r="J301">
        <f>Tabel6_2[[#This Row],[Study points]]/COUNTIF(Tabel6_2[Course/OLOD],Tabel6_2[[#This Row],[Course/OLOD]])</f>
        <v>0.375</v>
      </c>
      <c r="K301" s="285" t="s">
        <v>1507</v>
      </c>
      <c r="L301" s="285" t="s">
        <v>1242</v>
      </c>
      <c r="M301" s="285" t="s">
        <v>1244</v>
      </c>
      <c r="N301" s="285" t="str">
        <f>CONCATENATE(Tabel6_2[[#This Row],[Course/OLOD]],Tabel6_2[[#This Row],[Assessment]],Tabel6_2[[#This Row],[Assessment moment]])</f>
        <v>BA - Choreography 3 solo8. Graduation assignmentPermanent</v>
      </c>
      <c r="O301" s="285">
        <v>40</v>
      </c>
      <c r="P301" s="285">
        <f>Tabel6_2[[#This Row],[% Assessment]]/COUNTIF(Tabel6_2[unique var],Tabel6_2[[#This Row],[unique var]])</f>
        <v>4.4444444444444446</v>
      </c>
      <c r="Q301" s="285">
        <f>Tabel6_2[[#This Row],[Study points]]*Tabel6_2[[#This Row],[% Assessment per goal]]/100</f>
        <v>0.26666666666666666</v>
      </c>
      <c r="R301" s="285" t="s">
        <v>1220</v>
      </c>
    </row>
    <row r="302" spans="1:18" x14ac:dyDescent="0.2">
      <c r="A302" s="285" t="s">
        <v>1298</v>
      </c>
      <c r="B302" s="285">
        <v>3</v>
      </c>
      <c r="C302" s="285" t="s">
        <v>1181</v>
      </c>
      <c r="D302" s="285">
        <v>6</v>
      </c>
      <c r="E302" s="285" t="s">
        <v>1249</v>
      </c>
      <c r="F302" s="285">
        <v>11</v>
      </c>
      <c r="G302" s="285" t="s">
        <v>633</v>
      </c>
      <c r="H302" s="285" t="s">
        <v>1422</v>
      </c>
      <c r="I302" s="285" t="s">
        <v>542</v>
      </c>
      <c r="J302">
        <f>Tabel6_2[[#This Row],[Study points]]/COUNTIF(Tabel6_2[Course/OLOD],Tabel6_2[[#This Row],[Course/OLOD]])</f>
        <v>0.375</v>
      </c>
      <c r="K302" s="41" t="s">
        <v>1144</v>
      </c>
      <c r="L302" s="285" t="s">
        <v>1242</v>
      </c>
      <c r="M302" s="285" t="s">
        <v>1244</v>
      </c>
      <c r="N302" s="285" t="str">
        <f>CONCATENATE(Tabel6_2[[#This Row],[Course/OLOD]],Tabel6_2[[#This Row],[Assessment]],Tabel6_2[[#This Row],[Assessment moment]])</f>
        <v>BA - Choreography 3 solo8. Graduation assignmentPermanent</v>
      </c>
      <c r="O302" s="285">
        <v>40</v>
      </c>
      <c r="P302" s="285">
        <f>Tabel6_2[[#This Row],[% Assessment]]/COUNTIF(Tabel6_2[unique var],Tabel6_2[[#This Row],[unique var]])</f>
        <v>4.4444444444444446</v>
      </c>
      <c r="Q302" s="285">
        <f>Tabel6_2[[#This Row],[Study points]]*Tabel6_2[[#This Row],[% Assessment per goal]]/100</f>
        <v>0.26666666666666666</v>
      </c>
      <c r="R302" s="285" t="s">
        <v>72</v>
      </c>
    </row>
    <row r="303" spans="1:18" x14ac:dyDescent="0.2">
      <c r="A303" s="285" t="s">
        <v>1298</v>
      </c>
      <c r="B303" s="285">
        <v>3</v>
      </c>
      <c r="C303" s="285" t="s">
        <v>1181</v>
      </c>
      <c r="D303" s="285">
        <v>6</v>
      </c>
      <c r="E303" s="285" t="s">
        <v>1249</v>
      </c>
      <c r="F303" s="285">
        <v>12</v>
      </c>
      <c r="G303" s="285" t="s">
        <v>635</v>
      </c>
      <c r="H303" s="285" t="s">
        <v>1503</v>
      </c>
      <c r="I303" s="285" t="s">
        <v>821</v>
      </c>
      <c r="J303">
        <f>Tabel6_2[[#This Row],[Study points]]/COUNTIF(Tabel6_2[Course/OLOD],Tabel6_2[[#This Row],[Course/OLOD]])</f>
        <v>0.375</v>
      </c>
      <c r="K303" s="41" t="s">
        <v>1002</v>
      </c>
      <c r="L303" s="285" t="s">
        <v>1242</v>
      </c>
      <c r="M303" s="285" t="s">
        <v>1244</v>
      </c>
      <c r="N303" s="285" t="str">
        <f>CONCATENATE(Tabel6_2[[#This Row],[Course/OLOD]],Tabel6_2[[#This Row],[Assessment]],Tabel6_2[[#This Row],[Assessment moment]])</f>
        <v>BA - Choreography 3 solo8. Graduation assignmentPermanent</v>
      </c>
      <c r="O303" s="285">
        <v>40</v>
      </c>
      <c r="P303" s="285">
        <f>Tabel6_2[[#This Row],[% Assessment]]/COUNTIF(Tabel6_2[unique var],Tabel6_2[[#This Row],[unique var]])</f>
        <v>4.4444444444444446</v>
      </c>
      <c r="Q303" s="285">
        <f>Tabel6_2[[#This Row],[Study points]]*Tabel6_2[[#This Row],[% Assessment per goal]]/100</f>
        <v>0.26666666666666666</v>
      </c>
      <c r="R303" s="285" t="s">
        <v>1220</v>
      </c>
    </row>
    <row r="304" spans="1:18" x14ac:dyDescent="0.2">
      <c r="A304" s="285" t="s">
        <v>1298</v>
      </c>
      <c r="B304" s="285">
        <v>3</v>
      </c>
      <c r="C304" s="285" t="s">
        <v>1185</v>
      </c>
      <c r="D304" s="285">
        <v>6</v>
      </c>
      <c r="E304" s="285" t="s">
        <v>1248</v>
      </c>
      <c r="F304" s="285">
        <v>7</v>
      </c>
      <c r="G304" s="285" t="s">
        <v>625</v>
      </c>
      <c r="H304" s="285" t="s">
        <v>514</v>
      </c>
      <c r="I304" s="285" t="s">
        <v>544</v>
      </c>
      <c r="J304">
        <f>Tabel6_2[[#This Row],[Study points]]/COUNTIF(Tabel6_2[Course/OLOD],Tabel6_2[[#This Row],[Course/OLOD]])</f>
        <v>0.54545454545454541</v>
      </c>
      <c r="K304" s="289" t="s">
        <v>1114</v>
      </c>
      <c r="L304" s="285" t="s">
        <v>1242</v>
      </c>
      <c r="M304" s="285" t="s">
        <v>540</v>
      </c>
      <c r="N304" s="285" t="str">
        <f>CONCATENATE(Tabel6_2[[#This Row],[Course/OLOD]],Tabel6_2[[#This Row],[Assessment]],Tabel6_2[[#This Row],[Assessment moment]])</f>
        <v>BA - Portfolio 3/Research paper8. Graduation assignmentProduct</v>
      </c>
      <c r="O304" s="285">
        <v>80</v>
      </c>
      <c r="P304" s="285">
        <f>Tabel6_2[[#This Row],[% Assessment]]/COUNTIF(Tabel6_2[unique var],Tabel6_2[[#This Row],[unique var]])</f>
        <v>13.333333333333334</v>
      </c>
      <c r="Q304" s="285">
        <f>Tabel6_2[[#This Row],[Study points]]*Tabel6_2[[#This Row],[% Assessment per goal]]/100</f>
        <v>0.8</v>
      </c>
      <c r="R304" s="285" t="s">
        <v>1222</v>
      </c>
    </row>
    <row r="305" spans="1:18" x14ac:dyDescent="0.2">
      <c r="A305" s="285" t="s">
        <v>1298</v>
      </c>
      <c r="B305" s="285">
        <v>3</v>
      </c>
      <c r="C305" s="285" t="s">
        <v>1185</v>
      </c>
      <c r="D305" s="285">
        <v>6</v>
      </c>
      <c r="E305" s="285" t="s">
        <v>1248</v>
      </c>
      <c r="F305" s="285">
        <v>8</v>
      </c>
      <c r="G305" s="285" t="s">
        <v>627</v>
      </c>
      <c r="H305" s="285" t="s">
        <v>515</v>
      </c>
      <c r="I305" s="285" t="s">
        <v>545</v>
      </c>
      <c r="J305">
        <f>Tabel6_2[[#This Row],[Study points]]/COUNTIF(Tabel6_2[Course/OLOD],Tabel6_2[[#This Row],[Course/OLOD]])</f>
        <v>0.54545454545454541</v>
      </c>
      <c r="K305" s="41" t="s">
        <v>1115</v>
      </c>
      <c r="L305" s="285" t="s">
        <v>1242</v>
      </c>
      <c r="M305" s="285" t="s">
        <v>540</v>
      </c>
      <c r="N305" s="285" t="str">
        <f>CONCATENATE(Tabel6_2[[#This Row],[Course/OLOD]],Tabel6_2[[#This Row],[Assessment]],Tabel6_2[[#This Row],[Assessment moment]])</f>
        <v>BA - Portfolio 3/Research paper8. Graduation assignmentProduct</v>
      </c>
      <c r="O305" s="285">
        <v>80</v>
      </c>
      <c r="P305" s="285">
        <f>Tabel6_2[[#This Row],[% Assessment]]/COUNTIF(Tabel6_2[unique var],Tabel6_2[[#This Row],[unique var]])</f>
        <v>13.333333333333334</v>
      </c>
      <c r="Q305" s="285">
        <f>Tabel6_2[[#This Row],[Study points]]*Tabel6_2[[#This Row],[% Assessment per goal]]/100</f>
        <v>0.8</v>
      </c>
      <c r="R305" s="285" t="s">
        <v>1222</v>
      </c>
    </row>
    <row r="306" spans="1:18" x14ac:dyDescent="0.2">
      <c r="A306" s="285" t="s">
        <v>1298</v>
      </c>
      <c r="B306" s="285">
        <v>3</v>
      </c>
      <c r="C306" s="285" t="s">
        <v>1185</v>
      </c>
      <c r="D306" s="285">
        <v>6</v>
      </c>
      <c r="E306" s="285" t="s">
        <v>1248</v>
      </c>
      <c r="F306" s="285">
        <v>8</v>
      </c>
      <c r="G306" s="285" t="s">
        <v>627</v>
      </c>
      <c r="H306" s="285" t="s">
        <v>516</v>
      </c>
      <c r="I306" s="285" t="s">
        <v>545</v>
      </c>
      <c r="J306">
        <f>Tabel6_2[[#This Row],[Study points]]/COUNTIF(Tabel6_2[Course/OLOD],Tabel6_2[[#This Row],[Course/OLOD]])</f>
        <v>0.54545454545454541</v>
      </c>
      <c r="K306" s="41" t="s">
        <v>1116</v>
      </c>
      <c r="L306" s="285" t="s">
        <v>1242</v>
      </c>
      <c r="M306" s="285" t="s">
        <v>540</v>
      </c>
      <c r="N306" s="285" t="str">
        <f>CONCATENATE(Tabel6_2[[#This Row],[Course/OLOD]],Tabel6_2[[#This Row],[Assessment]],Tabel6_2[[#This Row],[Assessment moment]])</f>
        <v>BA - Portfolio 3/Research paper8. Graduation assignmentProduct</v>
      </c>
      <c r="O306" s="285">
        <v>80</v>
      </c>
      <c r="P306" s="285">
        <f>Tabel6_2[[#This Row],[% Assessment]]/COUNTIF(Tabel6_2[unique var],Tabel6_2[[#This Row],[unique var]])</f>
        <v>13.333333333333334</v>
      </c>
      <c r="Q306" s="285">
        <f>Tabel6_2[[#This Row],[Study points]]*Tabel6_2[[#This Row],[% Assessment per goal]]/100</f>
        <v>0.8</v>
      </c>
      <c r="R306" s="285" t="s">
        <v>1222</v>
      </c>
    </row>
    <row r="307" spans="1:18" x14ac:dyDescent="0.2">
      <c r="A307" s="285" t="s">
        <v>1298</v>
      </c>
      <c r="B307" s="285">
        <v>3</v>
      </c>
      <c r="C307" s="285" t="s">
        <v>1185</v>
      </c>
      <c r="D307" s="285">
        <v>6</v>
      </c>
      <c r="E307" s="285" t="s">
        <v>1248</v>
      </c>
      <c r="F307" s="285">
        <v>9</v>
      </c>
      <c r="G307" s="285" t="s">
        <v>629</v>
      </c>
      <c r="H307" s="285" t="s">
        <v>517</v>
      </c>
      <c r="I307" s="285" t="s">
        <v>1136</v>
      </c>
      <c r="J307">
        <f>Tabel6_2[[#This Row],[Study points]]/COUNTIF(Tabel6_2[Course/OLOD],Tabel6_2[[#This Row],[Course/OLOD]])</f>
        <v>0.54545454545454541</v>
      </c>
      <c r="K307" s="290" t="s">
        <v>1151</v>
      </c>
      <c r="L307" s="285" t="s">
        <v>1242</v>
      </c>
      <c r="M307" s="285" t="s">
        <v>540</v>
      </c>
      <c r="N307" s="285" t="str">
        <f>CONCATENATE(Tabel6_2[[#This Row],[Course/OLOD]],Tabel6_2[[#This Row],[Assessment]],Tabel6_2[[#This Row],[Assessment moment]])</f>
        <v>BA - Portfolio 3/Research paper8. Graduation assignmentProduct</v>
      </c>
      <c r="O307" s="285">
        <v>80</v>
      </c>
      <c r="P307" s="285">
        <f>Tabel6_2[[#This Row],[% Assessment]]/COUNTIF(Tabel6_2[unique var],Tabel6_2[[#This Row],[unique var]])</f>
        <v>13.333333333333334</v>
      </c>
      <c r="Q307" s="285">
        <f>Tabel6_2[[#This Row],[Study points]]*Tabel6_2[[#This Row],[% Assessment per goal]]/100</f>
        <v>0.8</v>
      </c>
      <c r="R307" s="285" t="s">
        <v>1222</v>
      </c>
    </row>
    <row r="308" spans="1:18" x14ac:dyDescent="0.2">
      <c r="A308" s="285" t="s">
        <v>1298</v>
      </c>
      <c r="B308" s="285">
        <v>3</v>
      </c>
      <c r="C308" s="285" t="s">
        <v>1185</v>
      </c>
      <c r="D308" s="285">
        <v>6</v>
      </c>
      <c r="E308" s="285" t="s">
        <v>1248</v>
      </c>
      <c r="F308" s="285">
        <v>9</v>
      </c>
      <c r="G308" s="285" t="s">
        <v>629</v>
      </c>
      <c r="H308" s="285" t="s">
        <v>518</v>
      </c>
      <c r="I308" s="285" t="s">
        <v>547</v>
      </c>
      <c r="J308">
        <f>Tabel6_2[[#This Row],[Study points]]/COUNTIF(Tabel6_2[Course/OLOD],Tabel6_2[[#This Row],[Course/OLOD]])</f>
        <v>0.54545454545454541</v>
      </c>
      <c r="K308" s="289" t="s">
        <v>1117</v>
      </c>
      <c r="L308" s="285" t="s">
        <v>1242</v>
      </c>
      <c r="M308" s="285" t="s">
        <v>540</v>
      </c>
      <c r="N308" s="285" t="str">
        <f>CONCATENATE(Tabel6_2[[#This Row],[Course/OLOD]],Tabel6_2[[#This Row],[Assessment]],Tabel6_2[[#This Row],[Assessment moment]])</f>
        <v>BA - Portfolio 3/Research paper8. Graduation assignmentProduct</v>
      </c>
      <c r="O308" s="285">
        <v>80</v>
      </c>
      <c r="P308" s="285">
        <f>Tabel6_2[[#This Row],[% Assessment]]/COUNTIF(Tabel6_2[unique var],Tabel6_2[[#This Row],[unique var]])</f>
        <v>13.333333333333334</v>
      </c>
      <c r="Q308" s="285">
        <f>Tabel6_2[[#This Row],[Study points]]*Tabel6_2[[#This Row],[% Assessment per goal]]/100</f>
        <v>0.8</v>
      </c>
      <c r="R308" s="285" t="s">
        <v>1222</v>
      </c>
    </row>
    <row r="309" spans="1:18" x14ac:dyDescent="0.2">
      <c r="A309" s="285" t="s">
        <v>1298</v>
      </c>
      <c r="B309" s="285">
        <v>3</v>
      </c>
      <c r="C309" s="285" t="s">
        <v>1185</v>
      </c>
      <c r="D309" s="285">
        <v>6</v>
      </c>
      <c r="E309" s="285" t="s">
        <v>1248</v>
      </c>
      <c r="F309" s="285">
        <v>9</v>
      </c>
      <c r="G309" s="285" t="s">
        <v>629</v>
      </c>
      <c r="H309" s="285" t="s">
        <v>519</v>
      </c>
      <c r="I309" s="302" t="s">
        <v>1118</v>
      </c>
      <c r="J309">
        <f>Tabel6_2[[#This Row],[Study points]]/COUNTIF(Tabel6_2[Course/OLOD],Tabel6_2[[#This Row],[Course/OLOD]])</f>
        <v>0.54545454545454541</v>
      </c>
      <c r="K309" s="41" t="s">
        <v>1118</v>
      </c>
      <c r="L309" s="285" t="s">
        <v>1242</v>
      </c>
      <c r="M309" s="285" t="s">
        <v>540</v>
      </c>
      <c r="N309" s="285" t="str">
        <f>CONCATENATE(Tabel6_2[[#This Row],[Course/OLOD]],Tabel6_2[[#This Row],[Assessment]],Tabel6_2[[#This Row],[Assessment moment]])</f>
        <v>BA - Portfolio 3/Research paper8. Graduation assignmentProduct</v>
      </c>
      <c r="O309" s="285">
        <v>80</v>
      </c>
      <c r="P309" s="285">
        <f>Tabel6_2[[#This Row],[% Assessment]]/COUNTIF(Tabel6_2[unique var],Tabel6_2[[#This Row],[unique var]])</f>
        <v>13.333333333333334</v>
      </c>
      <c r="Q309" s="285">
        <f>Tabel6_2[[#This Row],[Study points]]*Tabel6_2[[#This Row],[% Assessment per goal]]/100</f>
        <v>0.8</v>
      </c>
      <c r="R309" s="285" t="s">
        <v>1222</v>
      </c>
    </row>
    <row r="310" spans="1:18" x14ac:dyDescent="0.2">
      <c r="A310" s="285" t="s">
        <v>1298</v>
      </c>
      <c r="B310" s="285">
        <v>3</v>
      </c>
      <c r="C310" s="285" t="s">
        <v>1185</v>
      </c>
      <c r="D310" s="285">
        <v>6</v>
      </c>
      <c r="E310" s="285" t="s">
        <v>1248</v>
      </c>
      <c r="F310" s="285">
        <v>9</v>
      </c>
      <c r="G310" s="285" t="s">
        <v>629</v>
      </c>
      <c r="H310" s="285" t="s">
        <v>520</v>
      </c>
      <c r="I310" s="285" t="s">
        <v>546</v>
      </c>
      <c r="J310">
        <f>Tabel6_2[[#This Row],[Study points]]/COUNTIF(Tabel6_2[Course/OLOD],Tabel6_2[[#This Row],[Course/OLOD]])</f>
        <v>0.54545454545454541</v>
      </c>
      <c r="K310" s="26" t="s">
        <v>828</v>
      </c>
      <c r="L310" s="285" t="s">
        <v>1242</v>
      </c>
      <c r="M310" s="285" t="s">
        <v>1244</v>
      </c>
      <c r="N310" s="285" t="str">
        <f>CONCATENATE(Tabel6_2[[#This Row],[Course/OLOD]],Tabel6_2[[#This Row],[Assessment]],Tabel6_2[[#This Row],[Assessment moment]])</f>
        <v>BA - Portfolio 3/Research paper8. Graduation assignmentPermanent</v>
      </c>
      <c r="O310" s="285">
        <v>20</v>
      </c>
      <c r="P310" s="285">
        <f>Tabel6_2[[#This Row],[% Assessment]]/COUNTIF(Tabel6_2[unique var],Tabel6_2[[#This Row],[unique var]])</f>
        <v>4</v>
      </c>
      <c r="Q310" s="285">
        <f>Tabel6_2[[#This Row],[Study points]]*Tabel6_2[[#This Row],[% Assessment per goal]]/100</f>
        <v>0.24</v>
      </c>
      <c r="R310" s="285" t="s">
        <v>1220</v>
      </c>
    </row>
    <row r="311" spans="1:18" x14ac:dyDescent="0.2">
      <c r="A311" s="285" t="s">
        <v>1298</v>
      </c>
      <c r="B311" s="285">
        <v>3</v>
      </c>
      <c r="C311" s="285" t="s">
        <v>1185</v>
      </c>
      <c r="D311" s="285">
        <v>6</v>
      </c>
      <c r="E311" s="285" t="s">
        <v>1248</v>
      </c>
      <c r="F311" s="285">
        <v>9</v>
      </c>
      <c r="G311" s="285" t="s">
        <v>629</v>
      </c>
      <c r="H311" s="285" t="s">
        <v>1186</v>
      </c>
      <c r="I311" s="302" t="s">
        <v>1472</v>
      </c>
      <c r="J311">
        <f>Tabel6_2[[#This Row],[Study points]]/COUNTIF(Tabel6_2[Course/OLOD],Tabel6_2[[#This Row],[Course/OLOD]])</f>
        <v>0.54545454545454541</v>
      </c>
      <c r="K311" s="289" t="s">
        <v>832</v>
      </c>
      <c r="L311" s="285" t="s">
        <v>1242</v>
      </c>
      <c r="M311" s="285" t="s">
        <v>1244</v>
      </c>
      <c r="N311" s="285" t="str">
        <f>CONCATENATE(Tabel6_2[[#This Row],[Course/OLOD]],Tabel6_2[[#This Row],[Assessment]],Tabel6_2[[#This Row],[Assessment moment]])</f>
        <v>BA - Portfolio 3/Research paper8. Graduation assignmentPermanent</v>
      </c>
      <c r="O311" s="285">
        <v>20</v>
      </c>
      <c r="P311" s="285">
        <f>Tabel6_2[[#This Row],[% Assessment]]/COUNTIF(Tabel6_2[unique var],Tabel6_2[[#This Row],[unique var]])</f>
        <v>4</v>
      </c>
      <c r="Q311" s="285">
        <f>Tabel6_2[[#This Row],[Study points]]*Tabel6_2[[#This Row],[% Assessment per goal]]/100</f>
        <v>0.24</v>
      </c>
      <c r="R311" s="285" t="s">
        <v>1220</v>
      </c>
    </row>
    <row r="312" spans="1:18" x14ac:dyDescent="0.2">
      <c r="A312" s="285" t="s">
        <v>1298</v>
      </c>
      <c r="B312" s="285">
        <v>3</v>
      </c>
      <c r="C312" s="285" t="s">
        <v>1185</v>
      </c>
      <c r="D312" s="285">
        <v>6</v>
      </c>
      <c r="E312" s="285" t="s">
        <v>1249</v>
      </c>
      <c r="F312" s="285">
        <v>10</v>
      </c>
      <c r="G312" s="285" t="s">
        <v>631</v>
      </c>
      <c r="H312" s="285" t="s">
        <v>1187</v>
      </c>
      <c r="I312" s="285" t="s">
        <v>1500</v>
      </c>
      <c r="J312">
        <f>Tabel6_2[[#This Row],[Study points]]/COUNTIF(Tabel6_2[Course/OLOD],Tabel6_2[[#This Row],[Course/OLOD]])</f>
        <v>0.54545454545454541</v>
      </c>
      <c r="K312" s="285" t="s">
        <v>1501</v>
      </c>
      <c r="L312" s="285" t="s">
        <v>1242</v>
      </c>
      <c r="M312" s="285" t="s">
        <v>1244</v>
      </c>
      <c r="N312" s="285" t="str">
        <f>CONCATENATE(Tabel6_2[[#This Row],[Course/OLOD]],Tabel6_2[[#This Row],[Assessment]],Tabel6_2[[#This Row],[Assessment moment]])</f>
        <v>BA - Portfolio 3/Research paper8. Graduation assignmentPermanent</v>
      </c>
      <c r="O312" s="285">
        <v>20</v>
      </c>
      <c r="P312" s="285">
        <f>Tabel6_2[[#This Row],[% Assessment]]/COUNTIF(Tabel6_2[unique var],Tabel6_2[[#This Row],[unique var]])</f>
        <v>4</v>
      </c>
      <c r="Q312" s="285">
        <f>Tabel6_2[[#This Row],[Study points]]*Tabel6_2[[#This Row],[% Assessment per goal]]/100</f>
        <v>0.24</v>
      </c>
      <c r="R312" s="285" t="s">
        <v>1220</v>
      </c>
    </row>
    <row r="313" spans="1:18" x14ac:dyDescent="0.2">
      <c r="A313" s="285" t="s">
        <v>1298</v>
      </c>
      <c r="B313" s="285">
        <v>3</v>
      </c>
      <c r="C313" s="285" t="s">
        <v>1185</v>
      </c>
      <c r="D313" s="285">
        <v>6</v>
      </c>
      <c r="E313" s="285" t="s">
        <v>1249</v>
      </c>
      <c r="F313" s="285">
        <v>10</v>
      </c>
      <c r="G313" s="285" t="s">
        <v>631</v>
      </c>
      <c r="H313" s="285" t="s">
        <v>1188</v>
      </c>
      <c r="I313" s="285" t="s">
        <v>1508</v>
      </c>
      <c r="J313">
        <f>Tabel6_2[[#This Row],[Study points]]/COUNTIF(Tabel6_2[Course/OLOD],Tabel6_2[[#This Row],[Course/OLOD]])</f>
        <v>0.54545454545454541</v>
      </c>
      <c r="K313" s="285" t="s">
        <v>1508</v>
      </c>
      <c r="L313" s="285" t="s">
        <v>1242</v>
      </c>
      <c r="M313" s="285" t="s">
        <v>1244</v>
      </c>
      <c r="N313" s="285" t="str">
        <f>CONCATENATE(Tabel6_2[[#This Row],[Course/OLOD]],Tabel6_2[[#This Row],[Assessment]],Tabel6_2[[#This Row],[Assessment moment]])</f>
        <v>BA - Portfolio 3/Research paper8. Graduation assignmentPermanent</v>
      </c>
      <c r="O313" s="285">
        <v>20</v>
      </c>
      <c r="P313" s="285">
        <f>Tabel6_2[[#This Row],[% Assessment]]/COUNTIF(Tabel6_2[unique var],Tabel6_2[[#This Row],[unique var]])</f>
        <v>4</v>
      </c>
      <c r="Q313" s="285">
        <f>Tabel6_2[[#This Row],[Study points]]*Tabel6_2[[#This Row],[% Assessment per goal]]/100</f>
        <v>0.24</v>
      </c>
      <c r="R313" s="285" t="s">
        <v>1220</v>
      </c>
    </row>
    <row r="314" spans="1:18" x14ac:dyDescent="0.2">
      <c r="A314" s="285" t="s">
        <v>1298</v>
      </c>
      <c r="B314" s="285">
        <v>3</v>
      </c>
      <c r="C314" s="285" t="s">
        <v>1185</v>
      </c>
      <c r="D314" s="285">
        <v>6</v>
      </c>
      <c r="E314" s="285" t="s">
        <v>1249</v>
      </c>
      <c r="F314" s="285">
        <v>12</v>
      </c>
      <c r="G314" s="285" t="s">
        <v>635</v>
      </c>
      <c r="H314" s="285" t="s">
        <v>1189</v>
      </c>
      <c r="I314" s="285" t="s">
        <v>1533</v>
      </c>
      <c r="J314">
        <f>Tabel6_2[[#This Row],[Study points]]/COUNTIF(Tabel6_2[Course/OLOD],Tabel6_2[[#This Row],[Course/OLOD]])</f>
        <v>0.54545454545454541</v>
      </c>
      <c r="K314" s="41" t="s">
        <v>1534</v>
      </c>
      <c r="L314" s="285" t="s">
        <v>1242</v>
      </c>
      <c r="M314" s="285" t="s">
        <v>1244</v>
      </c>
      <c r="N314" s="285" t="str">
        <f>CONCATENATE(Tabel6_2[[#This Row],[Course/OLOD]],Tabel6_2[[#This Row],[Assessment]],Tabel6_2[[#This Row],[Assessment moment]])</f>
        <v>BA - Portfolio 3/Research paper8. Graduation assignmentPermanent</v>
      </c>
      <c r="O314" s="285">
        <v>20</v>
      </c>
      <c r="P314" s="285">
        <f>Tabel6_2[[#This Row],[% Assessment]]/COUNTIF(Tabel6_2[unique var],Tabel6_2[[#This Row],[unique var]])</f>
        <v>4</v>
      </c>
      <c r="Q314" s="285">
        <f>Tabel6_2[[#This Row],[Study points]]*Tabel6_2[[#This Row],[% Assessment per goal]]/100</f>
        <v>0.24</v>
      </c>
      <c r="R314" s="285" t="s">
        <v>1220</v>
      </c>
    </row>
    <row r="315" spans="1:18" x14ac:dyDescent="0.2">
      <c r="A315" s="285" t="s">
        <v>1298</v>
      </c>
      <c r="B315" s="285">
        <v>3</v>
      </c>
      <c r="C315" s="285" t="s">
        <v>1335</v>
      </c>
      <c r="D315" s="285">
        <v>3</v>
      </c>
      <c r="E315" s="285" t="s">
        <v>1247</v>
      </c>
      <c r="F315" s="285">
        <v>1</v>
      </c>
      <c r="G315" s="285" t="s">
        <v>613</v>
      </c>
      <c r="H315" s="285" t="s">
        <v>1423</v>
      </c>
      <c r="I315" s="285" t="s">
        <v>256</v>
      </c>
      <c r="J315">
        <f>Tabel6_2[[#This Row],[Study points]]/COUNTIF(Tabel6_2[Course/OLOD],Tabel6_2[[#This Row],[Course/OLOD]])</f>
        <v>0.3</v>
      </c>
      <c r="K315" s="41" t="s">
        <v>1119</v>
      </c>
      <c r="L315" s="285" t="s">
        <v>1241</v>
      </c>
      <c r="M315" s="285" t="s">
        <v>540</v>
      </c>
      <c r="N315" s="285" t="str">
        <f>CONCATENATE(Tabel6_2[[#This Row],[Course/OLOD]],Tabel6_2[[#This Row],[Assessment]],Tabel6_2[[#This Row],[Assessment moment]])</f>
        <v>BA optional courses - internship7. InternshipProduct</v>
      </c>
      <c r="O315" s="285">
        <v>80</v>
      </c>
      <c r="P315" s="285">
        <f>Tabel6_2[[#This Row],[% Assessment]]/COUNTIF(Tabel6_2[unique var],Tabel6_2[[#This Row],[unique var]])</f>
        <v>8.8888888888888893</v>
      </c>
      <c r="Q315" s="285">
        <f>Tabel6_2[[#This Row],[Study points]]*Tabel6_2[[#This Row],[% Assessment per goal]]/100</f>
        <v>0.26666666666666666</v>
      </c>
      <c r="R315" s="285" t="s">
        <v>1218</v>
      </c>
    </row>
    <row r="316" spans="1:18" x14ac:dyDescent="0.2">
      <c r="A316" s="285" t="s">
        <v>1298</v>
      </c>
      <c r="B316" s="285">
        <v>3</v>
      </c>
      <c r="C316" s="285" t="s">
        <v>1335</v>
      </c>
      <c r="D316" s="285">
        <v>3</v>
      </c>
      <c r="E316" s="285" t="s">
        <v>1247</v>
      </c>
      <c r="F316" s="285">
        <v>1</v>
      </c>
      <c r="G316" s="285" t="s">
        <v>613</v>
      </c>
      <c r="H316" s="285" t="s">
        <v>1424</v>
      </c>
      <c r="I316" s="285" t="s">
        <v>256</v>
      </c>
      <c r="J316">
        <f>Tabel6_2[[#This Row],[Study points]]/COUNTIF(Tabel6_2[Course/OLOD],Tabel6_2[[#This Row],[Course/OLOD]])</f>
        <v>0.3</v>
      </c>
      <c r="K316" s="41" t="s">
        <v>1125</v>
      </c>
      <c r="L316" s="285" t="s">
        <v>1241</v>
      </c>
      <c r="M316" s="285" t="s">
        <v>540</v>
      </c>
      <c r="N316" s="285" t="str">
        <f>CONCATENATE(Tabel6_2[[#This Row],[Course/OLOD]],Tabel6_2[[#This Row],[Assessment]],Tabel6_2[[#This Row],[Assessment moment]])</f>
        <v>BA optional courses - internship7. InternshipProduct</v>
      </c>
      <c r="O316" s="285">
        <v>80</v>
      </c>
      <c r="P316" s="285">
        <f>Tabel6_2[[#This Row],[% Assessment]]/COUNTIF(Tabel6_2[unique var],Tabel6_2[[#This Row],[unique var]])</f>
        <v>8.8888888888888893</v>
      </c>
      <c r="Q316" s="285">
        <f>Tabel6_2[[#This Row],[Study points]]*Tabel6_2[[#This Row],[% Assessment per goal]]/100</f>
        <v>0.26666666666666666</v>
      </c>
      <c r="R316" s="285" t="s">
        <v>1218</v>
      </c>
    </row>
    <row r="317" spans="1:18" x14ac:dyDescent="0.2">
      <c r="A317" s="285" t="s">
        <v>1298</v>
      </c>
      <c r="B317" s="285">
        <v>3</v>
      </c>
      <c r="C317" s="285" t="s">
        <v>1335</v>
      </c>
      <c r="D317" s="285">
        <v>3</v>
      </c>
      <c r="E317" s="285" t="s">
        <v>1250</v>
      </c>
      <c r="F317" s="285">
        <v>4</v>
      </c>
      <c r="G317" s="285" t="s">
        <v>619</v>
      </c>
      <c r="H317" s="285" t="s">
        <v>1425</v>
      </c>
      <c r="I317" s="285" t="s">
        <v>254</v>
      </c>
      <c r="J317">
        <f>Tabel6_2[[#This Row],[Study points]]/COUNTIF(Tabel6_2[Course/OLOD],Tabel6_2[[#This Row],[Course/OLOD]])</f>
        <v>0.3</v>
      </c>
      <c r="K317" s="41" t="s">
        <v>254</v>
      </c>
      <c r="L317" s="285" t="s">
        <v>1241</v>
      </c>
      <c r="M317" s="285" t="s">
        <v>540</v>
      </c>
      <c r="N317" s="285" t="str">
        <f>CONCATENATE(Tabel6_2[[#This Row],[Course/OLOD]],Tabel6_2[[#This Row],[Assessment]],Tabel6_2[[#This Row],[Assessment moment]])</f>
        <v>BA optional courses - internship7. InternshipProduct</v>
      </c>
      <c r="O317" s="285">
        <v>80</v>
      </c>
      <c r="P317" s="285">
        <f>Tabel6_2[[#This Row],[% Assessment]]/COUNTIF(Tabel6_2[unique var],Tabel6_2[[#This Row],[unique var]])</f>
        <v>8.8888888888888893</v>
      </c>
      <c r="Q317" s="285">
        <f>Tabel6_2[[#This Row],[Study points]]*Tabel6_2[[#This Row],[% Assessment per goal]]/100</f>
        <v>0.26666666666666666</v>
      </c>
      <c r="R317" s="285" t="s">
        <v>1218</v>
      </c>
    </row>
    <row r="318" spans="1:18" x14ac:dyDescent="0.2">
      <c r="A318" s="285" t="s">
        <v>1298</v>
      </c>
      <c r="B318" s="285">
        <v>3</v>
      </c>
      <c r="C318" s="285" t="s">
        <v>1335</v>
      </c>
      <c r="D318" s="285">
        <v>3</v>
      </c>
      <c r="E318" s="285" t="s">
        <v>1250</v>
      </c>
      <c r="F318" s="285">
        <v>4</v>
      </c>
      <c r="G318" s="285" t="s">
        <v>619</v>
      </c>
      <c r="H318" s="285" t="s">
        <v>1426</v>
      </c>
      <c r="I318" s="285" t="s">
        <v>252</v>
      </c>
      <c r="J318">
        <f>Tabel6_2[[#This Row],[Study points]]/COUNTIF(Tabel6_2[Course/OLOD],Tabel6_2[[#This Row],[Course/OLOD]])</f>
        <v>0.3</v>
      </c>
      <c r="K318" s="41" t="s">
        <v>253</v>
      </c>
      <c r="L318" s="285" t="s">
        <v>1241</v>
      </c>
      <c r="M318" s="285" t="s">
        <v>540</v>
      </c>
      <c r="N318" s="285" t="str">
        <f>CONCATENATE(Tabel6_2[[#This Row],[Course/OLOD]],Tabel6_2[[#This Row],[Assessment]],Tabel6_2[[#This Row],[Assessment moment]])</f>
        <v>BA optional courses - internship7. InternshipProduct</v>
      </c>
      <c r="O318" s="285">
        <v>80</v>
      </c>
      <c r="P318" s="285">
        <f>Tabel6_2[[#This Row],[% Assessment]]/COUNTIF(Tabel6_2[unique var],Tabel6_2[[#This Row],[unique var]])</f>
        <v>8.8888888888888893</v>
      </c>
      <c r="Q318" s="285">
        <f>Tabel6_2[[#This Row],[Study points]]*Tabel6_2[[#This Row],[% Assessment per goal]]/100</f>
        <v>0.26666666666666666</v>
      </c>
      <c r="R318" s="285" t="s">
        <v>1218</v>
      </c>
    </row>
    <row r="319" spans="1:18" x14ac:dyDescent="0.2">
      <c r="A319" s="285" t="s">
        <v>1298</v>
      </c>
      <c r="B319" s="285">
        <v>3</v>
      </c>
      <c r="C319" s="285" t="s">
        <v>1335</v>
      </c>
      <c r="D319" s="285">
        <v>3</v>
      </c>
      <c r="E319" s="285" t="s">
        <v>1250</v>
      </c>
      <c r="F319" s="285">
        <v>4</v>
      </c>
      <c r="G319" s="285" t="s">
        <v>619</v>
      </c>
      <c r="H319" s="285" t="s">
        <v>1427</v>
      </c>
      <c r="I319" s="285" t="s">
        <v>255</v>
      </c>
      <c r="J319">
        <f>Tabel6_2[[#This Row],[Study points]]/COUNTIF(Tabel6_2[Course/OLOD],Tabel6_2[[#This Row],[Course/OLOD]])</f>
        <v>0.3</v>
      </c>
      <c r="K319" s="41" t="s">
        <v>1120</v>
      </c>
      <c r="L319" s="285" t="s">
        <v>1241</v>
      </c>
      <c r="M319" s="285" t="s">
        <v>540</v>
      </c>
      <c r="N319" s="285" t="str">
        <f>CONCATENATE(Tabel6_2[[#This Row],[Course/OLOD]],Tabel6_2[[#This Row],[Assessment]],Tabel6_2[[#This Row],[Assessment moment]])</f>
        <v>BA optional courses - internship7. InternshipProduct</v>
      </c>
      <c r="O319" s="285">
        <v>80</v>
      </c>
      <c r="P319" s="285">
        <f>Tabel6_2[[#This Row],[% Assessment]]/COUNTIF(Tabel6_2[unique var],Tabel6_2[[#This Row],[unique var]])</f>
        <v>8.8888888888888893</v>
      </c>
      <c r="Q319" s="285">
        <f>Tabel6_2[[#This Row],[Study points]]*Tabel6_2[[#This Row],[% Assessment per goal]]/100</f>
        <v>0.26666666666666666</v>
      </c>
      <c r="R319" s="285" t="s">
        <v>1218</v>
      </c>
    </row>
    <row r="320" spans="1:18" x14ac:dyDescent="0.2">
      <c r="A320" s="285" t="s">
        <v>1298</v>
      </c>
      <c r="B320" s="285">
        <v>3</v>
      </c>
      <c r="C320" s="285" t="s">
        <v>1335</v>
      </c>
      <c r="D320" s="285">
        <v>3</v>
      </c>
      <c r="E320" s="285" t="s">
        <v>1248</v>
      </c>
      <c r="F320" s="285">
        <v>8</v>
      </c>
      <c r="G320" s="285" t="s">
        <v>627</v>
      </c>
      <c r="H320" s="285" t="s">
        <v>1428</v>
      </c>
      <c r="I320" s="285" t="s">
        <v>116</v>
      </c>
      <c r="J320">
        <f>Tabel6_2[[#This Row],[Study points]]/COUNTIF(Tabel6_2[Course/OLOD],Tabel6_2[[#This Row],[Course/OLOD]])</f>
        <v>0.3</v>
      </c>
      <c r="K320" s="41" t="s">
        <v>1121</v>
      </c>
      <c r="L320" s="285" t="s">
        <v>1260</v>
      </c>
      <c r="M320" s="285" t="s">
        <v>540</v>
      </c>
      <c r="N320" s="285" t="str">
        <f>CONCATENATE(Tabel6_2[[#This Row],[Course/OLOD]],Tabel6_2[[#This Row],[Assessment]],Tabel6_2[[#This Row],[Assessment moment]])</f>
        <v>BA optional courses - internship3. Reflection Product</v>
      </c>
      <c r="O320" s="285">
        <v>20</v>
      </c>
      <c r="P320" s="285">
        <f>Tabel6_2[[#This Row],[% Assessment]]/COUNTIF(Tabel6_2[unique var],Tabel6_2[[#This Row],[unique var]])</f>
        <v>20</v>
      </c>
      <c r="Q320" s="285">
        <f>Tabel6_2[[#This Row],[Study points]]*Tabel6_2[[#This Row],[% Assessment per goal]]/100</f>
        <v>0.6</v>
      </c>
      <c r="R320" s="285" t="s">
        <v>1220</v>
      </c>
    </row>
    <row r="321" spans="1:18" x14ac:dyDescent="0.2">
      <c r="A321" s="285" t="s">
        <v>1298</v>
      </c>
      <c r="B321" s="285">
        <v>3</v>
      </c>
      <c r="C321" s="285" t="s">
        <v>1335</v>
      </c>
      <c r="D321" s="285">
        <v>3</v>
      </c>
      <c r="E321" s="285" t="s">
        <v>1249</v>
      </c>
      <c r="F321" s="285">
        <v>10</v>
      </c>
      <c r="G321" s="285" t="s">
        <v>631</v>
      </c>
      <c r="H321" s="285" t="s">
        <v>1429</v>
      </c>
      <c r="I321" s="285" t="s">
        <v>257</v>
      </c>
      <c r="J321">
        <f>Tabel6_2[[#This Row],[Study points]]/COUNTIF(Tabel6_2[Course/OLOD],Tabel6_2[[#This Row],[Course/OLOD]])</f>
        <v>0.3</v>
      </c>
      <c r="K321" s="26" t="s">
        <v>1148</v>
      </c>
      <c r="L321" s="285" t="s">
        <v>1241</v>
      </c>
      <c r="M321" s="285" t="s">
        <v>540</v>
      </c>
      <c r="N321" s="285" t="str">
        <f>CONCATENATE(Tabel6_2[[#This Row],[Course/OLOD]],Tabel6_2[[#This Row],[Assessment]],Tabel6_2[[#This Row],[Assessment moment]])</f>
        <v>BA optional courses - internship7. InternshipProduct</v>
      </c>
      <c r="O321" s="285">
        <v>80</v>
      </c>
      <c r="P321" s="285">
        <f>Tabel6_2[[#This Row],[% Assessment]]/COUNTIF(Tabel6_2[unique var],Tabel6_2[[#This Row],[unique var]])</f>
        <v>8.8888888888888893</v>
      </c>
      <c r="Q321" s="285">
        <f>Tabel6_2[[#This Row],[Study points]]*Tabel6_2[[#This Row],[% Assessment per goal]]/100</f>
        <v>0.26666666666666666</v>
      </c>
      <c r="R321" s="285" t="s">
        <v>1220</v>
      </c>
    </row>
    <row r="322" spans="1:18" x14ac:dyDescent="0.2">
      <c r="A322" s="285" t="s">
        <v>1298</v>
      </c>
      <c r="B322" s="285">
        <v>3</v>
      </c>
      <c r="C322" s="285" t="s">
        <v>1335</v>
      </c>
      <c r="D322" s="285">
        <v>3</v>
      </c>
      <c r="E322" s="285" t="s">
        <v>1249</v>
      </c>
      <c r="F322" s="285">
        <v>10</v>
      </c>
      <c r="G322" s="285" t="s">
        <v>631</v>
      </c>
      <c r="H322" s="285" t="s">
        <v>1430</v>
      </c>
      <c r="I322" s="285" t="s">
        <v>257</v>
      </c>
      <c r="J322">
        <f>Tabel6_2[[#This Row],[Study points]]/COUNTIF(Tabel6_2[Course/OLOD],Tabel6_2[[#This Row],[Course/OLOD]])</f>
        <v>0.3</v>
      </c>
      <c r="K322" s="41" t="s">
        <v>1122</v>
      </c>
      <c r="L322" s="285" t="s">
        <v>1241</v>
      </c>
      <c r="M322" s="285" t="s">
        <v>540</v>
      </c>
      <c r="N322" s="285" t="str">
        <f>CONCATENATE(Tabel6_2[[#This Row],[Course/OLOD]],Tabel6_2[[#This Row],[Assessment]],Tabel6_2[[#This Row],[Assessment moment]])</f>
        <v>BA optional courses - internship7. InternshipProduct</v>
      </c>
      <c r="O322" s="285">
        <v>80</v>
      </c>
      <c r="P322" s="285">
        <f>Tabel6_2[[#This Row],[% Assessment]]/COUNTIF(Tabel6_2[unique var],Tabel6_2[[#This Row],[unique var]])</f>
        <v>8.8888888888888893</v>
      </c>
      <c r="Q322" s="285">
        <f>Tabel6_2[[#This Row],[Study points]]*Tabel6_2[[#This Row],[% Assessment per goal]]/100</f>
        <v>0.26666666666666666</v>
      </c>
      <c r="R322" s="285" t="s">
        <v>1220</v>
      </c>
    </row>
    <row r="323" spans="1:18" x14ac:dyDescent="0.2">
      <c r="A323" s="285" t="s">
        <v>1298</v>
      </c>
      <c r="B323" s="285">
        <v>3</v>
      </c>
      <c r="C323" s="285" t="s">
        <v>1335</v>
      </c>
      <c r="D323" s="285">
        <v>3</v>
      </c>
      <c r="E323" s="285" t="s">
        <v>1249</v>
      </c>
      <c r="F323" s="285">
        <v>11</v>
      </c>
      <c r="G323" s="285" t="s">
        <v>633</v>
      </c>
      <c r="H323" s="285" t="s">
        <v>1431</v>
      </c>
      <c r="I323" s="285" t="s">
        <v>835</v>
      </c>
      <c r="J323">
        <f>Tabel6_2[[#This Row],[Study points]]/COUNTIF(Tabel6_2[Course/OLOD],Tabel6_2[[#This Row],[Course/OLOD]])</f>
        <v>0.3</v>
      </c>
      <c r="K323" s="26" t="s">
        <v>1123</v>
      </c>
      <c r="L323" s="285" t="s">
        <v>1241</v>
      </c>
      <c r="M323" s="285" t="s">
        <v>540</v>
      </c>
      <c r="N323" s="285" t="str">
        <f>CONCATENATE(Tabel6_2[[#This Row],[Course/OLOD]],Tabel6_2[[#This Row],[Assessment]],Tabel6_2[[#This Row],[Assessment moment]])</f>
        <v>BA optional courses - internship7. InternshipProduct</v>
      </c>
      <c r="O323" s="285">
        <v>80</v>
      </c>
      <c r="P323" s="285">
        <f>Tabel6_2[[#This Row],[% Assessment]]/COUNTIF(Tabel6_2[unique var],Tabel6_2[[#This Row],[unique var]])</f>
        <v>8.8888888888888893</v>
      </c>
      <c r="Q323" s="285">
        <f>Tabel6_2[[#This Row],[Study points]]*Tabel6_2[[#This Row],[% Assessment per goal]]/100</f>
        <v>0.26666666666666666</v>
      </c>
      <c r="R323" s="285" t="s">
        <v>1220</v>
      </c>
    </row>
    <row r="324" spans="1:18" x14ac:dyDescent="0.2">
      <c r="A324" s="285" t="s">
        <v>1298</v>
      </c>
      <c r="B324" s="285">
        <v>3</v>
      </c>
      <c r="C324" s="285" t="s">
        <v>1335</v>
      </c>
      <c r="D324" s="285">
        <v>3</v>
      </c>
      <c r="E324" s="285" t="s">
        <v>1249</v>
      </c>
      <c r="F324" s="285">
        <v>11</v>
      </c>
      <c r="G324" s="285" t="s">
        <v>633</v>
      </c>
      <c r="H324" s="285" t="s">
        <v>1432</v>
      </c>
      <c r="I324" s="285" t="s">
        <v>1130</v>
      </c>
      <c r="J324">
        <f>Tabel6_2[[#This Row],[Study points]]/COUNTIF(Tabel6_2[Course/OLOD],Tabel6_2[[#This Row],[Course/OLOD]])</f>
        <v>0.3</v>
      </c>
      <c r="K324" s="26" t="s">
        <v>1124</v>
      </c>
      <c r="L324" s="285" t="s">
        <v>1241</v>
      </c>
      <c r="M324" s="285" t="s">
        <v>540</v>
      </c>
      <c r="N324" s="285" t="str">
        <f>CONCATENATE(Tabel6_2[[#This Row],[Course/OLOD]],Tabel6_2[[#This Row],[Assessment]],Tabel6_2[[#This Row],[Assessment moment]])</f>
        <v>BA optional courses - internship7. InternshipProduct</v>
      </c>
      <c r="O324" s="285">
        <v>80</v>
      </c>
      <c r="P324" s="285">
        <f>Tabel6_2[[#This Row],[% Assessment]]/COUNTIF(Tabel6_2[unique var],Tabel6_2[[#This Row],[unique var]])</f>
        <v>8.8888888888888893</v>
      </c>
      <c r="Q324" s="285">
        <f>Tabel6_2[[#This Row],[Study points]]*Tabel6_2[[#This Row],[% Assessment per goal]]/100</f>
        <v>0.26666666666666666</v>
      </c>
      <c r="R324" s="285" t="s">
        <v>1220</v>
      </c>
    </row>
    <row r="325" spans="1:18" x14ac:dyDescent="0.2">
      <c r="A325" s="285" t="s">
        <v>1298</v>
      </c>
      <c r="B325" s="285">
        <v>2</v>
      </c>
      <c r="C325" s="285" t="s">
        <v>133</v>
      </c>
      <c r="D325" s="285">
        <v>3</v>
      </c>
      <c r="E325" s="285" t="s">
        <v>1247</v>
      </c>
      <c r="F325" s="285">
        <v>1</v>
      </c>
      <c r="G325" s="285" t="s">
        <v>613</v>
      </c>
      <c r="H325" s="285" t="s">
        <v>1433</v>
      </c>
      <c r="I325" s="285" t="s">
        <v>1126</v>
      </c>
      <c r="J325">
        <f>Tabel6_2[[#This Row],[Study points]]/COUNTIF(Tabel6_2[Course/OLOD],Tabel6_2[[#This Row],[Course/OLOD]])</f>
        <v>0.33333333333333331</v>
      </c>
      <c r="K325" s="41" t="s">
        <v>1131</v>
      </c>
      <c r="L325" s="285" t="s">
        <v>1261</v>
      </c>
      <c r="M325" s="285" t="s">
        <v>540</v>
      </c>
      <c r="N325" s="285" t="str">
        <f>CONCATENATE(Tabel6_2[[#This Row],[Course/OLOD]],Tabel6_2[[#This Row],[Assessment]],Tabel6_2[[#This Row],[Assessment moment]])</f>
        <v>BA optional courses - project5. Project Product</v>
      </c>
      <c r="O325" s="285">
        <v>80</v>
      </c>
      <c r="P325" s="285">
        <f>Tabel6_2[[#This Row],[% Assessment]]/COUNTIF(Tabel6_2[unique var],Tabel6_2[[#This Row],[unique var]])</f>
        <v>10</v>
      </c>
      <c r="Q325" s="285">
        <f>Tabel6_2[[#This Row],[Study points]]*Tabel6_2[[#This Row],[% Assessment per goal]]/100</f>
        <v>0.3</v>
      </c>
      <c r="R325" s="285" t="s">
        <v>1217</v>
      </c>
    </row>
    <row r="326" spans="1:18" x14ac:dyDescent="0.2">
      <c r="A326" s="285" t="s">
        <v>1298</v>
      </c>
      <c r="B326" s="285">
        <v>2</v>
      </c>
      <c r="C326" s="285" t="s">
        <v>133</v>
      </c>
      <c r="D326" s="285">
        <v>3</v>
      </c>
      <c r="E326" s="285" t="s">
        <v>1250</v>
      </c>
      <c r="F326" s="285">
        <v>5</v>
      </c>
      <c r="G326" s="285" t="s">
        <v>621</v>
      </c>
      <c r="H326" s="285" t="s">
        <v>1434</v>
      </c>
      <c r="I326" s="285" t="s">
        <v>1128</v>
      </c>
      <c r="J326">
        <f>Tabel6_2[[#This Row],[Study points]]/COUNTIF(Tabel6_2[Course/OLOD],Tabel6_2[[#This Row],[Course/OLOD]])</f>
        <v>0.33333333333333331</v>
      </c>
      <c r="K326" s="41" t="s">
        <v>1128</v>
      </c>
      <c r="L326" s="285" t="s">
        <v>1261</v>
      </c>
      <c r="M326" s="285" t="s">
        <v>540</v>
      </c>
      <c r="N326" s="285" t="str">
        <f>CONCATENATE(Tabel6_2[[#This Row],[Course/OLOD]],Tabel6_2[[#This Row],[Assessment]],Tabel6_2[[#This Row],[Assessment moment]])</f>
        <v>BA optional courses - project5. Project Product</v>
      </c>
      <c r="O326" s="285">
        <v>80</v>
      </c>
      <c r="P326" s="285">
        <f>Tabel6_2[[#This Row],[% Assessment]]/COUNTIF(Tabel6_2[unique var],Tabel6_2[[#This Row],[unique var]])</f>
        <v>10</v>
      </c>
      <c r="Q326" s="285">
        <f>Tabel6_2[[#This Row],[Study points]]*Tabel6_2[[#This Row],[% Assessment per goal]]/100</f>
        <v>0.3</v>
      </c>
      <c r="R326" s="285" t="s">
        <v>1217</v>
      </c>
    </row>
    <row r="327" spans="1:18" x14ac:dyDescent="0.2">
      <c r="A327" s="285" t="s">
        <v>1298</v>
      </c>
      <c r="B327" s="285">
        <v>2</v>
      </c>
      <c r="C327" s="285" t="s">
        <v>133</v>
      </c>
      <c r="D327" s="285">
        <v>3</v>
      </c>
      <c r="E327" s="285" t="s">
        <v>1250</v>
      </c>
      <c r="F327" s="285">
        <v>5</v>
      </c>
      <c r="G327" s="285" t="s">
        <v>621</v>
      </c>
      <c r="H327" s="285" t="s">
        <v>1435</v>
      </c>
      <c r="I327" s="285" t="s">
        <v>259</v>
      </c>
      <c r="J327">
        <f>Tabel6_2[[#This Row],[Study points]]/COUNTIF(Tabel6_2[Course/OLOD],Tabel6_2[[#This Row],[Course/OLOD]])</f>
        <v>0.33333333333333331</v>
      </c>
      <c r="K327" s="41" t="s">
        <v>1132</v>
      </c>
      <c r="L327" s="285" t="s">
        <v>1261</v>
      </c>
      <c r="M327" s="285" t="s">
        <v>540</v>
      </c>
      <c r="N327" s="285" t="str">
        <f>CONCATENATE(Tabel6_2[[#This Row],[Course/OLOD]],Tabel6_2[[#This Row],[Assessment]],Tabel6_2[[#This Row],[Assessment moment]])</f>
        <v>BA optional courses - project5. Project Product</v>
      </c>
      <c r="O327" s="285">
        <v>80</v>
      </c>
      <c r="P327" s="285">
        <f>Tabel6_2[[#This Row],[% Assessment]]/COUNTIF(Tabel6_2[unique var],Tabel6_2[[#This Row],[unique var]])</f>
        <v>10</v>
      </c>
      <c r="Q327" s="285">
        <f>Tabel6_2[[#This Row],[Study points]]*Tabel6_2[[#This Row],[% Assessment per goal]]/100</f>
        <v>0.3</v>
      </c>
      <c r="R327" s="285" t="s">
        <v>1220</v>
      </c>
    </row>
    <row r="328" spans="1:18" x14ac:dyDescent="0.2">
      <c r="A328" s="285" t="s">
        <v>1298</v>
      </c>
      <c r="B328" s="285">
        <v>2</v>
      </c>
      <c r="C328" s="285" t="s">
        <v>133</v>
      </c>
      <c r="D328" s="285">
        <v>3</v>
      </c>
      <c r="E328" s="285" t="s">
        <v>1250</v>
      </c>
      <c r="F328" s="285">
        <v>5</v>
      </c>
      <c r="G328" s="285" t="s">
        <v>621</v>
      </c>
      <c r="H328" s="285" t="s">
        <v>1436</v>
      </c>
      <c r="I328" s="285" t="s">
        <v>1127</v>
      </c>
      <c r="J328">
        <f>Tabel6_2[[#This Row],[Study points]]/COUNTIF(Tabel6_2[Course/OLOD],Tabel6_2[[#This Row],[Course/OLOD]])</f>
        <v>0.33333333333333331</v>
      </c>
      <c r="K328" s="41" t="s">
        <v>1133</v>
      </c>
      <c r="L328" s="285" t="s">
        <v>1261</v>
      </c>
      <c r="M328" s="285" t="s">
        <v>540</v>
      </c>
      <c r="N328" s="285" t="str">
        <f>CONCATENATE(Tabel6_2[[#This Row],[Course/OLOD]],Tabel6_2[[#This Row],[Assessment]],Tabel6_2[[#This Row],[Assessment moment]])</f>
        <v>BA optional courses - project5. Project Product</v>
      </c>
      <c r="O328" s="285">
        <v>80</v>
      </c>
      <c r="P328" s="285">
        <f>Tabel6_2[[#This Row],[% Assessment]]/COUNTIF(Tabel6_2[unique var],Tabel6_2[[#This Row],[unique var]])</f>
        <v>10</v>
      </c>
      <c r="Q328" s="285">
        <f>Tabel6_2[[#This Row],[Study points]]*Tabel6_2[[#This Row],[% Assessment per goal]]/100</f>
        <v>0.3</v>
      </c>
      <c r="R328" s="285" t="s">
        <v>1220</v>
      </c>
    </row>
    <row r="329" spans="1:18" x14ac:dyDescent="0.2">
      <c r="A329" s="285" t="s">
        <v>1298</v>
      </c>
      <c r="B329" s="285">
        <v>2</v>
      </c>
      <c r="C329" s="285" t="s">
        <v>133</v>
      </c>
      <c r="D329" s="285">
        <v>3</v>
      </c>
      <c r="E329" s="285" t="s">
        <v>1248</v>
      </c>
      <c r="F329" s="285">
        <v>8</v>
      </c>
      <c r="G329" s="285" t="s">
        <v>627</v>
      </c>
      <c r="H329" s="285" t="s">
        <v>1437</v>
      </c>
      <c r="I329" s="285" t="s">
        <v>116</v>
      </c>
      <c r="J329">
        <f>Tabel6_2[[#This Row],[Study points]]/COUNTIF(Tabel6_2[Course/OLOD],Tabel6_2[[#This Row],[Course/OLOD]])</f>
        <v>0.33333333333333331</v>
      </c>
      <c r="K329" s="41" t="s">
        <v>1121</v>
      </c>
      <c r="L329" s="285" t="s">
        <v>1260</v>
      </c>
      <c r="M329" s="285" t="s">
        <v>540</v>
      </c>
      <c r="N329" s="285" t="str">
        <f>CONCATENATE(Tabel6_2[[#This Row],[Course/OLOD]],Tabel6_2[[#This Row],[Assessment]],Tabel6_2[[#This Row],[Assessment moment]])</f>
        <v>BA optional courses - project3. Reflection Product</v>
      </c>
      <c r="O329" s="285">
        <v>20</v>
      </c>
      <c r="P329" s="285">
        <f>Tabel6_2[[#This Row],[% Assessment]]/COUNTIF(Tabel6_2[unique var],Tabel6_2[[#This Row],[unique var]])</f>
        <v>20</v>
      </c>
      <c r="Q329" s="285">
        <f>Tabel6_2[[#This Row],[Study points]]*Tabel6_2[[#This Row],[% Assessment per goal]]/100</f>
        <v>0.6</v>
      </c>
      <c r="R329" s="285" t="s">
        <v>1217</v>
      </c>
    </row>
    <row r="330" spans="1:18" x14ac:dyDescent="0.2">
      <c r="A330" s="285" t="s">
        <v>1298</v>
      </c>
      <c r="B330" s="285">
        <v>2</v>
      </c>
      <c r="C330" s="285" t="s">
        <v>133</v>
      </c>
      <c r="D330" s="285">
        <v>3</v>
      </c>
      <c r="E330" s="285" t="s">
        <v>1249</v>
      </c>
      <c r="F330" s="285">
        <v>10</v>
      </c>
      <c r="G330" s="285" t="s">
        <v>631</v>
      </c>
      <c r="H330" s="285" t="s">
        <v>1438</v>
      </c>
      <c r="I330" s="285" t="s">
        <v>260</v>
      </c>
      <c r="J330">
        <f>Tabel6_2[[#This Row],[Study points]]/COUNTIF(Tabel6_2[Course/OLOD],Tabel6_2[[#This Row],[Course/OLOD]])</f>
        <v>0.33333333333333331</v>
      </c>
      <c r="K330" s="26" t="s">
        <v>1149</v>
      </c>
      <c r="L330" s="285" t="s">
        <v>1261</v>
      </c>
      <c r="M330" s="285" t="s">
        <v>540</v>
      </c>
      <c r="N330" s="285" t="str">
        <f>CONCATENATE(Tabel6_2[[#This Row],[Course/OLOD]],Tabel6_2[[#This Row],[Assessment]],Tabel6_2[[#This Row],[Assessment moment]])</f>
        <v>BA optional courses - project5. Project Product</v>
      </c>
      <c r="O330" s="285">
        <v>80</v>
      </c>
      <c r="P330" s="285">
        <f>Tabel6_2[[#This Row],[% Assessment]]/COUNTIF(Tabel6_2[unique var],Tabel6_2[[#This Row],[unique var]])</f>
        <v>10</v>
      </c>
      <c r="Q330" s="285">
        <f>Tabel6_2[[#This Row],[Study points]]*Tabel6_2[[#This Row],[% Assessment per goal]]/100</f>
        <v>0.3</v>
      </c>
      <c r="R330" s="285" t="s">
        <v>1220</v>
      </c>
    </row>
    <row r="331" spans="1:18" x14ac:dyDescent="0.2">
      <c r="A331" s="285" t="s">
        <v>1298</v>
      </c>
      <c r="B331" s="285">
        <v>2</v>
      </c>
      <c r="C331" s="285" t="s">
        <v>133</v>
      </c>
      <c r="D331" s="285">
        <v>3</v>
      </c>
      <c r="E331" s="285" t="s">
        <v>1249</v>
      </c>
      <c r="F331" s="285">
        <v>10</v>
      </c>
      <c r="G331" s="285" t="s">
        <v>631</v>
      </c>
      <c r="H331" s="285" t="s">
        <v>1439</v>
      </c>
      <c r="I331" s="285" t="s">
        <v>260</v>
      </c>
      <c r="J331">
        <f>Tabel6_2[[#This Row],[Study points]]/COUNTIF(Tabel6_2[Course/OLOD],Tabel6_2[[#This Row],[Course/OLOD]])</f>
        <v>0.33333333333333331</v>
      </c>
      <c r="K331" s="41" t="s">
        <v>1122</v>
      </c>
      <c r="L331" s="285" t="s">
        <v>1261</v>
      </c>
      <c r="M331" s="285" t="s">
        <v>540</v>
      </c>
      <c r="N331" s="285" t="str">
        <f>CONCATENATE(Tabel6_2[[#This Row],[Course/OLOD]],Tabel6_2[[#This Row],[Assessment]],Tabel6_2[[#This Row],[Assessment moment]])</f>
        <v>BA optional courses - project5. Project Product</v>
      </c>
      <c r="O331" s="285">
        <v>80</v>
      </c>
      <c r="P331" s="285">
        <f>Tabel6_2[[#This Row],[% Assessment]]/COUNTIF(Tabel6_2[unique var],Tabel6_2[[#This Row],[unique var]])</f>
        <v>10</v>
      </c>
      <c r="Q331" s="285">
        <f>Tabel6_2[[#This Row],[Study points]]*Tabel6_2[[#This Row],[% Assessment per goal]]/100</f>
        <v>0.3</v>
      </c>
      <c r="R331" s="285" t="s">
        <v>1220</v>
      </c>
    </row>
    <row r="332" spans="1:18" x14ac:dyDescent="0.2">
      <c r="A332" s="285" t="s">
        <v>1298</v>
      </c>
      <c r="B332" s="285">
        <v>2</v>
      </c>
      <c r="C332" s="285" t="s">
        <v>133</v>
      </c>
      <c r="D332" s="285">
        <v>3</v>
      </c>
      <c r="E332" s="285" t="s">
        <v>1249</v>
      </c>
      <c r="F332" s="285">
        <v>11</v>
      </c>
      <c r="G332" s="285" t="s">
        <v>633</v>
      </c>
      <c r="H332" s="285" t="s">
        <v>1440</v>
      </c>
      <c r="I332" s="285" t="s">
        <v>1129</v>
      </c>
      <c r="J332">
        <f>Tabel6_2[[#This Row],[Study points]]/COUNTIF(Tabel6_2[Course/OLOD],Tabel6_2[[#This Row],[Course/OLOD]])</f>
        <v>0.33333333333333331</v>
      </c>
      <c r="K332" s="26" t="s">
        <v>1134</v>
      </c>
      <c r="L332" s="285" t="s">
        <v>1261</v>
      </c>
      <c r="M332" s="285" t="s">
        <v>540</v>
      </c>
      <c r="N332" s="285" t="str">
        <f>CONCATENATE(Tabel6_2[[#This Row],[Course/OLOD]],Tabel6_2[[#This Row],[Assessment]],Tabel6_2[[#This Row],[Assessment moment]])</f>
        <v>BA optional courses - project5. Project Product</v>
      </c>
      <c r="O332" s="285">
        <v>80</v>
      </c>
      <c r="P332" s="285">
        <f>Tabel6_2[[#This Row],[% Assessment]]/COUNTIF(Tabel6_2[unique var],Tabel6_2[[#This Row],[unique var]])</f>
        <v>10</v>
      </c>
      <c r="Q332" s="285">
        <f>Tabel6_2[[#This Row],[Study points]]*Tabel6_2[[#This Row],[% Assessment per goal]]/100</f>
        <v>0.3</v>
      </c>
      <c r="R332" s="285" t="s">
        <v>1220</v>
      </c>
    </row>
    <row r="333" spans="1:18" x14ac:dyDescent="0.2">
      <c r="A333" s="285" t="s">
        <v>1298</v>
      </c>
      <c r="B333" s="285">
        <v>2</v>
      </c>
      <c r="C333" s="285" t="s">
        <v>133</v>
      </c>
      <c r="D333" s="285">
        <v>3</v>
      </c>
      <c r="E333" s="285" t="s">
        <v>1249</v>
      </c>
      <c r="F333" s="285">
        <v>11</v>
      </c>
      <c r="G333" s="285" t="s">
        <v>633</v>
      </c>
      <c r="H333" s="285" t="s">
        <v>1441</v>
      </c>
      <c r="I333" s="285" t="s">
        <v>1130</v>
      </c>
      <c r="J333">
        <f>Tabel6_2[[#This Row],[Study points]]/COUNTIF(Tabel6_2[Course/OLOD],Tabel6_2[[#This Row],[Course/OLOD]])</f>
        <v>0.33333333333333331</v>
      </c>
      <c r="K333" s="26" t="s">
        <v>1124</v>
      </c>
      <c r="L333" s="285" t="s">
        <v>1261</v>
      </c>
      <c r="M333" s="285" t="s">
        <v>540</v>
      </c>
      <c r="N333" s="285" t="str">
        <f>CONCATENATE(Tabel6_2[[#This Row],[Course/OLOD]],Tabel6_2[[#This Row],[Assessment]],Tabel6_2[[#This Row],[Assessment moment]])</f>
        <v>BA optional courses - project5. Project Product</v>
      </c>
      <c r="O333" s="285">
        <v>80</v>
      </c>
      <c r="P333" s="285">
        <f>Tabel6_2[[#This Row],[% Assessment]]/COUNTIF(Tabel6_2[unique var],Tabel6_2[[#This Row],[unique var]])</f>
        <v>10</v>
      </c>
      <c r="Q333" s="285">
        <f>Tabel6_2[[#This Row],[Study points]]*Tabel6_2[[#This Row],[% Assessment per goal]]/100</f>
        <v>0.3</v>
      </c>
      <c r="R333" s="285" t="s">
        <v>1220</v>
      </c>
    </row>
  </sheetData>
  <phoneticPr fontId="30" type="noConversion"/>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1200-000000000000}">
          <x14:formula1>
            <xm:f>Datavalidatie!$B$2:$B$9</xm:f>
          </x14:formula1>
          <xm:sqref>L2:L333</xm:sqref>
        </x14:dataValidation>
        <x14:dataValidation type="list" allowBlank="1" showInputMessage="1" showErrorMessage="1" xr:uid="{00000000-0002-0000-1200-000001000000}">
          <x14:formula1>
            <xm:f>Datavalidatie!$C$2:$C$3</xm:f>
          </x14:formula1>
          <xm:sqref>M2:M333</xm:sqref>
        </x14:dataValidation>
        <x14:dataValidation type="list" allowBlank="1" showInputMessage="1" showErrorMessage="1" xr:uid="{00000000-0002-0000-1200-000002000000}">
          <x14:formula1>
            <xm:f>Datavalidatie!$F$2:$F$12</xm:f>
          </x14:formula1>
          <xm:sqref>R2:R333</xm:sqref>
        </x14:dataValidation>
        <x14:dataValidation type="list" allowBlank="1" showInputMessage="1" showErrorMessage="1" xr:uid="{FDAF7DA6-45CD-D146-9701-0109670C8FA3}">
          <x14:formula1>
            <xm:f>Datavalidatie!$D$15:$D$18</xm:f>
          </x14:formula1>
          <xm:sqref>E2:E333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56BB9-A4B2-2641-893C-126A35F6355A}">
  <sheetPr>
    <tabColor theme="4" tint="0.39997558519241921"/>
  </sheetPr>
  <dimension ref="A1:E79"/>
  <sheetViews>
    <sheetView workbookViewId="0">
      <selection activeCell="H18" sqref="H18"/>
    </sheetView>
  </sheetViews>
  <sheetFormatPr baseColWidth="10" defaultRowHeight="15" x14ac:dyDescent="0.2"/>
  <cols>
    <col min="1" max="1" width="50.5" style="2" customWidth="1"/>
    <col min="2" max="5" width="10.83203125" style="2"/>
  </cols>
  <sheetData>
    <row r="1" spans="1:5" ht="31" customHeight="1" x14ac:dyDescent="0.2">
      <c r="A1" s="352" t="s">
        <v>637</v>
      </c>
      <c r="B1" s="352"/>
      <c r="C1" s="352"/>
      <c r="D1" s="352"/>
      <c r="E1" s="352"/>
    </row>
    <row r="2" spans="1:5" ht="31" customHeight="1" x14ac:dyDescent="0.2">
      <c r="B2" s="353" t="s">
        <v>636</v>
      </c>
      <c r="C2" s="353"/>
      <c r="D2" s="353"/>
      <c r="E2" s="353"/>
    </row>
    <row r="3" spans="1:5" x14ac:dyDescent="0.2">
      <c r="A3" s="354" t="s">
        <v>638</v>
      </c>
      <c r="B3" s="354"/>
      <c r="C3" s="354"/>
      <c r="D3" s="354"/>
      <c r="E3" s="354"/>
    </row>
    <row r="4" spans="1:5" x14ac:dyDescent="0.2">
      <c r="A4" s="23"/>
      <c r="B4" s="27"/>
      <c r="C4" s="27"/>
      <c r="D4" s="27"/>
      <c r="E4" s="27"/>
    </row>
    <row r="5" spans="1:5" x14ac:dyDescent="0.2">
      <c r="A5" s="72" t="s">
        <v>639</v>
      </c>
      <c r="B5" s="27"/>
      <c r="C5" s="27"/>
      <c r="D5" s="27"/>
      <c r="E5" s="27"/>
    </row>
    <row r="6" spans="1:5" ht="28" x14ac:dyDescent="0.2">
      <c r="A6" s="74" t="s">
        <v>640</v>
      </c>
      <c r="B6" s="232" t="s">
        <v>641</v>
      </c>
      <c r="C6" s="232" t="s">
        <v>642</v>
      </c>
      <c r="D6" s="232" t="s">
        <v>643</v>
      </c>
      <c r="E6" s="233" t="s">
        <v>644</v>
      </c>
    </row>
    <row r="7" spans="1:5" ht="16" x14ac:dyDescent="0.2">
      <c r="A7" s="24" t="s">
        <v>645</v>
      </c>
      <c r="B7" s="27">
        <v>350</v>
      </c>
      <c r="C7" s="27">
        <v>190</v>
      </c>
      <c r="D7" s="27">
        <v>540</v>
      </c>
      <c r="E7" s="234">
        <v>18</v>
      </c>
    </row>
    <row r="8" spans="1:5" ht="32" x14ac:dyDescent="0.2">
      <c r="A8" s="24" t="s">
        <v>646</v>
      </c>
      <c r="B8" s="27">
        <v>200</v>
      </c>
      <c r="C8" s="27">
        <v>160</v>
      </c>
      <c r="D8" s="27">
        <v>360</v>
      </c>
      <c r="E8" s="234">
        <v>12</v>
      </c>
    </row>
    <row r="9" spans="1:5" ht="16" x14ac:dyDescent="0.2">
      <c r="A9" s="24" t="s">
        <v>647</v>
      </c>
      <c r="B9" s="27">
        <v>150</v>
      </c>
      <c r="C9" s="27">
        <v>120</v>
      </c>
      <c r="D9" s="27">
        <v>270</v>
      </c>
      <c r="E9" s="234">
        <v>9</v>
      </c>
    </row>
    <row r="10" spans="1:5" ht="16" x14ac:dyDescent="0.2">
      <c r="A10" s="24" t="s">
        <v>648</v>
      </c>
      <c r="B10" s="27">
        <v>20</v>
      </c>
      <c r="C10" s="27">
        <v>70</v>
      </c>
      <c r="D10" s="27">
        <v>90</v>
      </c>
      <c r="E10" s="234">
        <v>3</v>
      </c>
    </row>
    <row r="11" spans="1:5" ht="16" x14ac:dyDescent="0.2">
      <c r="A11" s="24" t="s">
        <v>649</v>
      </c>
      <c r="B11" s="27">
        <v>60</v>
      </c>
      <c r="C11" s="27">
        <v>120</v>
      </c>
      <c r="D11" s="27">
        <v>180</v>
      </c>
      <c r="E11" s="234">
        <v>6</v>
      </c>
    </row>
    <row r="12" spans="1:5" ht="16" x14ac:dyDescent="0.2">
      <c r="A12" s="24" t="s">
        <v>650</v>
      </c>
      <c r="B12" s="27">
        <v>30</v>
      </c>
      <c r="C12" s="27">
        <v>60</v>
      </c>
      <c r="D12" s="27">
        <v>90</v>
      </c>
      <c r="E12" s="234">
        <v>3</v>
      </c>
    </row>
    <row r="13" spans="1:5" ht="16" x14ac:dyDescent="0.2">
      <c r="A13" s="24" t="s">
        <v>653</v>
      </c>
      <c r="B13" s="27">
        <v>40</v>
      </c>
      <c r="C13" s="27">
        <v>50</v>
      </c>
      <c r="D13" s="27">
        <v>90</v>
      </c>
      <c r="E13" s="234">
        <v>3</v>
      </c>
    </row>
    <row r="14" spans="1:5" ht="16" x14ac:dyDescent="0.2">
      <c r="A14" s="24" t="s">
        <v>652</v>
      </c>
      <c r="B14" s="27">
        <v>30</v>
      </c>
      <c r="C14" s="27">
        <v>60</v>
      </c>
      <c r="D14" s="27">
        <v>90</v>
      </c>
      <c r="E14" s="234">
        <v>3</v>
      </c>
    </row>
    <row r="15" spans="1:5" ht="16" x14ac:dyDescent="0.2">
      <c r="A15" s="24" t="s">
        <v>651</v>
      </c>
      <c r="B15" s="27">
        <v>10</v>
      </c>
      <c r="C15" s="27">
        <v>80</v>
      </c>
      <c r="D15" s="27">
        <v>90</v>
      </c>
      <c r="E15" s="234">
        <v>3</v>
      </c>
    </row>
    <row r="16" spans="1:5" x14ac:dyDescent="0.2">
      <c r="A16" s="74" t="s">
        <v>654</v>
      </c>
      <c r="B16" s="235">
        <f>SUM(B7:B15)</f>
        <v>890</v>
      </c>
      <c r="C16" s="235">
        <f>SUM(C7:C15)</f>
        <v>910</v>
      </c>
      <c r="D16" s="235">
        <f>SUM(D7:D15)</f>
        <v>1800</v>
      </c>
      <c r="E16" s="236">
        <f>SUM(E7:E15)</f>
        <v>60</v>
      </c>
    </row>
    <row r="17" spans="1:5" x14ac:dyDescent="0.2">
      <c r="A17" s="23"/>
      <c r="B17" s="70"/>
      <c r="C17" s="70"/>
      <c r="D17" s="70"/>
      <c r="E17" s="70"/>
    </row>
    <row r="18" spans="1:5" x14ac:dyDescent="0.2">
      <c r="A18" s="72" t="s">
        <v>655</v>
      </c>
      <c r="B18" s="27"/>
      <c r="C18" s="27"/>
      <c r="D18" s="27"/>
      <c r="E18" s="27"/>
    </row>
    <row r="19" spans="1:5" ht="28" x14ac:dyDescent="0.2">
      <c r="A19" s="74" t="s">
        <v>640</v>
      </c>
      <c r="B19" s="232" t="s">
        <v>641</v>
      </c>
      <c r="C19" s="232" t="s">
        <v>642</v>
      </c>
      <c r="D19" s="232" t="s">
        <v>643</v>
      </c>
      <c r="E19" s="233" t="s">
        <v>644</v>
      </c>
    </row>
    <row r="20" spans="1:5" ht="16" x14ac:dyDescent="0.2">
      <c r="A20" s="24" t="s">
        <v>656</v>
      </c>
      <c r="B20" s="27">
        <v>350</v>
      </c>
      <c r="C20" s="27">
        <v>100</v>
      </c>
      <c r="D20" s="27">
        <v>450</v>
      </c>
      <c r="E20" s="234">
        <v>15</v>
      </c>
    </row>
    <row r="21" spans="1:5" ht="32" x14ac:dyDescent="0.2">
      <c r="A21" s="24" t="s">
        <v>657</v>
      </c>
      <c r="B21" s="27">
        <v>150</v>
      </c>
      <c r="C21" s="27">
        <v>120</v>
      </c>
      <c r="D21" s="27">
        <v>270</v>
      </c>
      <c r="E21" s="234">
        <v>9</v>
      </c>
    </row>
    <row r="22" spans="1:5" ht="16" x14ac:dyDescent="0.2">
      <c r="A22" s="24" t="s">
        <v>658</v>
      </c>
      <c r="B22" s="27">
        <v>150</v>
      </c>
      <c r="C22" s="27">
        <v>120</v>
      </c>
      <c r="D22" s="27">
        <v>270</v>
      </c>
      <c r="E22" s="234">
        <v>9</v>
      </c>
    </row>
    <row r="23" spans="1:5" ht="16" x14ac:dyDescent="0.2">
      <c r="A23" s="24" t="s">
        <v>659</v>
      </c>
      <c r="B23" s="27">
        <v>70</v>
      </c>
      <c r="C23" s="27">
        <v>110</v>
      </c>
      <c r="D23" s="27">
        <v>180</v>
      </c>
      <c r="E23" s="234">
        <v>6</v>
      </c>
    </row>
    <row r="24" spans="1:5" ht="16" x14ac:dyDescent="0.2">
      <c r="A24" s="24" t="s">
        <v>660</v>
      </c>
      <c r="B24" s="27">
        <v>80</v>
      </c>
      <c r="C24" s="27">
        <v>100</v>
      </c>
      <c r="D24" s="27">
        <v>180</v>
      </c>
      <c r="E24" s="234">
        <v>6</v>
      </c>
    </row>
    <row r="25" spans="1:5" ht="16" x14ac:dyDescent="0.2">
      <c r="A25" s="24" t="s">
        <v>661</v>
      </c>
      <c r="B25" s="27">
        <v>30</v>
      </c>
      <c r="C25" s="27">
        <v>60</v>
      </c>
      <c r="D25" s="27">
        <v>90</v>
      </c>
      <c r="E25" s="234">
        <v>3</v>
      </c>
    </row>
    <row r="26" spans="1:5" ht="16" x14ac:dyDescent="0.2">
      <c r="A26" s="24" t="s">
        <v>664</v>
      </c>
      <c r="B26" s="27">
        <v>40</v>
      </c>
      <c r="C26" s="27">
        <v>50</v>
      </c>
      <c r="D26" s="27">
        <v>90</v>
      </c>
      <c r="E26" s="234">
        <v>3</v>
      </c>
    </row>
    <row r="27" spans="1:5" ht="16" x14ac:dyDescent="0.2">
      <c r="A27" s="24" t="s">
        <v>663</v>
      </c>
      <c r="B27" s="27">
        <v>30</v>
      </c>
      <c r="C27" s="27">
        <v>60</v>
      </c>
      <c r="D27" s="27">
        <v>90</v>
      </c>
      <c r="E27" s="234">
        <v>3</v>
      </c>
    </row>
    <row r="28" spans="1:5" ht="16" x14ac:dyDescent="0.2">
      <c r="A28" s="24" t="s">
        <v>662</v>
      </c>
      <c r="B28" s="27">
        <v>10</v>
      </c>
      <c r="C28" s="27">
        <v>80</v>
      </c>
      <c r="D28" s="27">
        <v>90</v>
      </c>
      <c r="E28" s="234">
        <v>3</v>
      </c>
    </row>
    <row r="29" spans="1:5" ht="16" x14ac:dyDescent="0.2">
      <c r="A29" s="24" t="s">
        <v>665</v>
      </c>
      <c r="B29" s="27"/>
      <c r="C29" s="27"/>
      <c r="D29" s="27">
        <v>90</v>
      </c>
      <c r="E29" s="234">
        <v>3</v>
      </c>
    </row>
    <row r="30" spans="1:5" x14ac:dyDescent="0.2">
      <c r="A30" s="74" t="s">
        <v>654</v>
      </c>
      <c r="B30" s="235">
        <f>SUM(B20:B29)</f>
        <v>910</v>
      </c>
      <c r="C30" s="235">
        <f>SUM(C20:C29)</f>
        <v>800</v>
      </c>
      <c r="D30" s="235">
        <f>SUM(D20:D29)</f>
        <v>1800</v>
      </c>
      <c r="E30" s="236">
        <f>SUM(E20:E29)</f>
        <v>60</v>
      </c>
    </row>
    <row r="31" spans="1:5" x14ac:dyDescent="0.2">
      <c r="A31" s="23"/>
      <c r="B31" s="70"/>
      <c r="C31" s="70"/>
      <c r="D31" s="70"/>
      <c r="E31" s="70"/>
    </row>
    <row r="32" spans="1:5" x14ac:dyDescent="0.2">
      <c r="A32" s="72" t="s">
        <v>666</v>
      </c>
      <c r="B32" s="27"/>
      <c r="C32" s="27"/>
      <c r="D32" s="27"/>
      <c r="E32" s="27"/>
    </row>
    <row r="33" spans="1:5" ht="28" x14ac:dyDescent="0.2">
      <c r="A33" s="74" t="s">
        <v>640</v>
      </c>
      <c r="B33" s="232" t="s">
        <v>641</v>
      </c>
      <c r="C33" s="232" t="s">
        <v>642</v>
      </c>
      <c r="D33" s="232" t="s">
        <v>643</v>
      </c>
      <c r="E33" s="233" t="s">
        <v>644</v>
      </c>
    </row>
    <row r="34" spans="1:5" ht="16" x14ac:dyDescent="0.2">
      <c r="A34" s="24" t="s">
        <v>667</v>
      </c>
      <c r="B34" s="27">
        <v>350</v>
      </c>
      <c r="C34" s="27">
        <v>100</v>
      </c>
      <c r="D34" s="27">
        <v>450</v>
      </c>
      <c r="E34" s="234">
        <v>15</v>
      </c>
    </row>
    <row r="35" spans="1:5" ht="16" x14ac:dyDescent="0.2">
      <c r="A35" s="24" t="s">
        <v>668</v>
      </c>
      <c r="B35" s="27">
        <v>90</v>
      </c>
      <c r="C35" s="27">
        <v>90</v>
      </c>
      <c r="D35" s="27">
        <v>180</v>
      </c>
      <c r="E35" s="234">
        <v>6</v>
      </c>
    </row>
    <row r="36" spans="1:5" ht="32" x14ac:dyDescent="0.2">
      <c r="A36" s="23" t="s">
        <v>669</v>
      </c>
      <c r="B36" s="27">
        <v>300</v>
      </c>
      <c r="C36" s="27">
        <v>240</v>
      </c>
      <c r="D36" s="27">
        <v>540</v>
      </c>
      <c r="E36" s="234">
        <v>18</v>
      </c>
    </row>
    <row r="37" spans="1:5" ht="16" x14ac:dyDescent="0.2">
      <c r="A37" s="24" t="s">
        <v>670</v>
      </c>
      <c r="B37" s="27"/>
      <c r="C37" s="27"/>
      <c r="D37" s="27"/>
      <c r="E37" s="234"/>
    </row>
    <row r="38" spans="1:5" ht="16" x14ac:dyDescent="0.2">
      <c r="A38" s="71" t="s">
        <v>671</v>
      </c>
      <c r="B38" s="27">
        <v>30</v>
      </c>
      <c r="C38" s="27">
        <v>150</v>
      </c>
      <c r="D38" s="27">
        <v>180</v>
      </c>
      <c r="E38" s="234">
        <v>6</v>
      </c>
    </row>
    <row r="39" spans="1:5" ht="16" x14ac:dyDescent="0.2">
      <c r="A39" s="71" t="s">
        <v>672</v>
      </c>
      <c r="B39" s="27">
        <v>30</v>
      </c>
      <c r="C39" s="27">
        <v>150</v>
      </c>
      <c r="D39" s="27">
        <v>180</v>
      </c>
      <c r="E39" s="234">
        <v>6</v>
      </c>
    </row>
    <row r="40" spans="1:5" ht="16" x14ac:dyDescent="0.2">
      <c r="A40" s="71" t="s">
        <v>673</v>
      </c>
      <c r="B40" s="27">
        <v>20</v>
      </c>
      <c r="C40" s="27">
        <v>160</v>
      </c>
      <c r="D40" s="27">
        <v>180</v>
      </c>
      <c r="E40" s="234">
        <v>6</v>
      </c>
    </row>
    <row r="41" spans="1:5" ht="16" x14ac:dyDescent="0.2">
      <c r="A41" s="24" t="s">
        <v>665</v>
      </c>
      <c r="B41" s="27"/>
      <c r="C41" s="27"/>
      <c r="D41" s="27">
        <v>90</v>
      </c>
      <c r="E41" s="234">
        <v>3</v>
      </c>
    </row>
    <row r="42" spans="1:5" x14ac:dyDescent="0.2">
      <c r="A42" s="74" t="s">
        <v>654</v>
      </c>
      <c r="B42" s="235">
        <f>SUM(B34:B41)</f>
        <v>820</v>
      </c>
      <c r="C42" s="235">
        <f>SUM(C34:C41)</f>
        <v>890</v>
      </c>
      <c r="D42" s="235">
        <f>SUM(D34:D41)</f>
        <v>1800</v>
      </c>
      <c r="E42" s="236">
        <f>SUM(E34:E41)</f>
        <v>60</v>
      </c>
    </row>
    <row r="43" spans="1:5" x14ac:dyDescent="0.2">
      <c r="A43" s="23"/>
      <c r="B43" s="27"/>
      <c r="C43" s="27"/>
      <c r="D43" s="27"/>
      <c r="E43" s="27"/>
    </row>
    <row r="44" spans="1:5" x14ac:dyDescent="0.2">
      <c r="A44" s="23"/>
      <c r="B44" s="27"/>
      <c r="C44" s="27"/>
      <c r="D44" s="27"/>
      <c r="E44" s="27"/>
    </row>
    <row r="45" spans="1:5" x14ac:dyDescent="0.2">
      <c r="A45" s="72" t="s">
        <v>674</v>
      </c>
      <c r="B45" s="27"/>
      <c r="C45" s="27"/>
      <c r="D45" s="27"/>
      <c r="E45" s="27"/>
    </row>
    <row r="46" spans="1:5" ht="32" x14ac:dyDescent="0.2">
      <c r="A46" s="249" t="s">
        <v>675</v>
      </c>
      <c r="B46" s="232" t="s">
        <v>641</v>
      </c>
      <c r="C46" s="232" t="s">
        <v>642</v>
      </c>
      <c r="D46" s="232" t="s">
        <v>643</v>
      </c>
      <c r="E46" s="233" t="s">
        <v>644</v>
      </c>
    </row>
    <row r="47" spans="1:5" ht="16" x14ac:dyDescent="0.2">
      <c r="A47" s="73" t="s">
        <v>20</v>
      </c>
      <c r="B47" s="250"/>
      <c r="C47" s="250"/>
      <c r="D47" s="250">
        <v>90</v>
      </c>
      <c r="E47" s="251">
        <v>3</v>
      </c>
    </row>
    <row r="48" spans="1:5" ht="16" x14ac:dyDescent="0.2">
      <c r="A48" s="24" t="s">
        <v>676</v>
      </c>
      <c r="B48" s="27"/>
      <c r="C48" s="27"/>
      <c r="D48" s="27">
        <v>90</v>
      </c>
      <c r="E48" s="234">
        <v>3</v>
      </c>
    </row>
    <row r="49" spans="1:5" ht="16" x14ac:dyDescent="0.2">
      <c r="A49" s="24" t="s">
        <v>261</v>
      </c>
      <c r="B49" s="27"/>
      <c r="C49" s="27"/>
      <c r="D49" s="27">
        <v>90</v>
      </c>
      <c r="E49" s="234">
        <v>3</v>
      </c>
    </row>
    <row r="50" spans="1:5" ht="16" x14ac:dyDescent="0.2">
      <c r="A50" s="24" t="s">
        <v>677</v>
      </c>
      <c r="B50" s="27"/>
      <c r="C50" s="27"/>
      <c r="D50" s="27">
        <v>90</v>
      </c>
      <c r="E50" s="234">
        <v>3</v>
      </c>
    </row>
    <row r="51" spans="1:5" ht="16" x14ac:dyDescent="0.2">
      <c r="A51" s="24" t="s">
        <v>678</v>
      </c>
      <c r="B51" s="27">
        <v>30</v>
      </c>
      <c r="C51" s="27">
        <v>60</v>
      </c>
      <c r="D51" s="27">
        <v>90</v>
      </c>
      <c r="E51" s="234">
        <v>3</v>
      </c>
    </row>
    <row r="52" spans="1:5" ht="16" x14ac:dyDescent="0.2">
      <c r="A52" s="24" t="s">
        <v>679</v>
      </c>
      <c r="B52" s="27">
        <v>30</v>
      </c>
      <c r="C52" s="27">
        <v>60</v>
      </c>
      <c r="D52" s="27">
        <v>90</v>
      </c>
      <c r="E52" s="234">
        <v>3</v>
      </c>
    </row>
    <row r="53" spans="1:5" ht="16" x14ac:dyDescent="0.2">
      <c r="A53" s="237" t="s">
        <v>680</v>
      </c>
      <c r="B53" s="238">
        <v>30</v>
      </c>
      <c r="C53" s="238">
        <v>60</v>
      </c>
      <c r="D53" s="238">
        <v>90</v>
      </c>
      <c r="E53" s="239">
        <v>3</v>
      </c>
    </row>
    <row r="54" spans="1:5" x14ac:dyDescent="0.2">
      <c r="A54" s="23"/>
      <c r="E54" s="291"/>
    </row>
    <row r="55" spans="1:5" x14ac:dyDescent="0.2">
      <c r="A55" s="23"/>
      <c r="E55" s="291"/>
    </row>
    <row r="56" spans="1:5" x14ac:dyDescent="0.2">
      <c r="A56" s="23"/>
      <c r="E56" s="291"/>
    </row>
    <row r="57" spans="1:5" x14ac:dyDescent="0.2">
      <c r="A57" s="23"/>
      <c r="E57" s="291"/>
    </row>
    <row r="58" spans="1:5" x14ac:dyDescent="0.2">
      <c r="A58" s="23"/>
      <c r="E58" s="291"/>
    </row>
    <row r="59" spans="1:5" x14ac:dyDescent="0.2">
      <c r="A59" s="23"/>
      <c r="E59" s="291"/>
    </row>
    <row r="60" spans="1:5" x14ac:dyDescent="0.2">
      <c r="A60" s="23"/>
      <c r="E60" s="292"/>
    </row>
    <row r="61" spans="1:5" x14ac:dyDescent="0.2">
      <c r="A61" s="292"/>
      <c r="E61" s="291"/>
    </row>
    <row r="62" spans="1:5" x14ac:dyDescent="0.2">
      <c r="A62" s="291"/>
      <c r="E62" s="291"/>
    </row>
    <row r="63" spans="1:5" x14ac:dyDescent="0.2">
      <c r="E63" s="292"/>
    </row>
    <row r="64" spans="1:5" x14ac:dyDescent="0.2">
      <c r="A64" s="293"/>
      <c r="B64" s="294"/>
      <c r="C64" s="294"/>
      <c r="D64" s="294"/>
      <c r="E64" s="295"/>
    </row>
    <row r="65" spans="1:5" x14ac:dyDescent="0.2">
      <c r="E65" s="292"/>
    </row>
    <row r="66" spans="1:5" x14ac:dyDescent="0.2">
      <c r="E66" s="292"/>
    </row>
    <row r="67" spans="1:5" x14ac:dyDescent="0.2">
      <c r="A67" s="72"/>
      <c r="E67" s="292"/>
    </row>
    <row r="68" spans="1:5" x14ac:dyDescent="0.2">
      <c r="A68" s="293"/>
      <c r="B68" s="296"/>
      <c r="C68" s="296"/>
      <c r="D68" s="296"/>
      <c r="E68" s="297"/>
    </row>
    <row r="69" spans="1:5" x14ac:dyDescent="0.2">
      <c r="A69" s="23"/>
      <c r="E69" s="291"/>
    </row>
    <row r="70" spans="1:5" x14ac:dyDescent="0.2">
      <c r="A70" s="23"/>
      <c r="E70" s="291"/>
    </row>
    <row r="71" spans="1:5" x14ac:dyDescent="0.2">
      <c r="A71" s="23"/>
      <c r="E71" s="291"/>
    </row>
    <row r="72" spans="1:5" x14ac:dyDescent="0.2">
      <c r="A72" s="23"/>
      <c r="E72" s="291"/>
    </row>
    <row r="73" spans="1:5" x14ac:dyDescent="0.2">
      <c r="A73" s="23"/>
      <c r="E73" s="291"/>
    </row>
    <row r="74" spans="1:5" x14ac:dyDescent="0.2">
      <c r="A74" s="23"/>
      <c r="E74" s="291"/>
    </row>
    <row r="75" spans="1:5" x14ac:dyDescent="0.2">
      <c r="A75" s="23"/>
      <c r="E75" s="291"/>
    </row>
    <row r="76" spans="1:5" x14ac:dyDescent="0.2">
      <c r="A76" s="23"/>
      <c r="E76" s="291"/>
    </row>
    <row r="77" spans="1:5" x14ac:dyDescent="0.2">
      <c r="A77" s="23"/>
      <c r="E77" s="291"/>
    </row>
    <row r="78" spans="1:5" x14ac:dyDescent="0.2">
      <c r="A78" s="23"/>
      <c r="E78" s="291"/>
    </row>
    <row r="79" spans="1:5" x14ac:dyDescent="0.2">
      <c r="A79" s="72"/>
      <c r="E79" s="295"/>
    </row>
  </sheetData>
  <mergeCells count="3">
    <mergeCell ref="A1:E1"/>
    <mergeCell ref="B2:E2"/>
    <mergeCell ref="A3:E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39997558519241921"/>
  </sheetPr>
  <dimension ref="A3:E120"/>
  <sheetViews>
    <sheetView workbookViewId="0">
      <selection activeCell="E103" sqref="E103"/>
    </sheetView>
  </sheetViews>
  <sheetFormatPr baseColWidth="10" defaultColWidth="8.83203125" defaultRowHeight="15" x14ac:dyDescent="0.2"/>
  <cols>
    <col min="1" max="1" width="29.33203125" bestFit="1" customWidth="1"/>
    <col min="2" max="2" width="14.83203125" bestFit="1" customWidth="1"/>
    <col min="3" max="3" width="10" bestFit="1" customWidth="1"/>
    <col min="4" max="4" width="3.1640625" bestFit="1" customWidth="1"/>
    <col min="5" max="5" width="10" bestFit="1" customWidth="1"/>
    <col min="6" max="6" width="18.6640625" bestFit="1" customWidth="1"/>
    <col min="7" max="7" width="16.33203125" bestFit="1" customWidth="1"/>
    <col min="8" max="8" width="23" bestFit="1" customWidth="1"/>
    <col min="9" max="9" width="20.5" bestFit="1" customWidth="1"/>
    <col min="10" max="10" width="33.6640625" bestFit="1" customWidth="1"/>
    <col min="11" max="11" width="20.5" bestFit="1" customWidth="1"/>
    <col min="12" max="12" width="23" bestFit="1" customWidth="1"/>
  </cols>
  <sheetData>
    <row r="3" spans="1:5" x14ac:dyDescent="0.2">
      <c r="A3" s="14" t="s">
        <v>1461</v>
      </c>
      <c r="B3" s="14" t="s">
        <v>1269</v>
      </c>
    </row>
    <row r="4" spans="1:5" x14ac:dyDescent="0.2">
      <c r="A4" s="14" t="s">
        <v>1270</v>
      </c>
      <c r="B4" t="s">
        <v>138</v>
      </c>
      <c r="C4" t="s">
        <v>139</v>
      </c>
      <c r="D4" t="s">
        <v>140</v>
      </c>
      <c r="E4" t="s">
        <v>1271</v>
      </c>
    </row>
    <row r="5" spans="1:5" x14ac:dyDescent="0.2">
      <c r="A5" t="s">
        <v>1182</v>
      </c>
      <c r="B5" s="285"/>
      <c r="C5" s="285"/>
      <c r="D5" s="285">
        <v>6.0000000000000036</v>
      </c>
      <c r="E5" s="285">
        <v>6.0000000000000036</v>
      </c>
    </row>
    <row r="6" spans="1:5" x14ac:dyDescent="0.2">
      <c r="A6" t="s">
        <v>1181</v>
      </c>
      <c r="B6" s="285"/>
      <c r="C6" s="285"/>
      <c r="D6" s="285">
        <v>6</v>
      </c>
      <c r="E6" s="285">
        <v>6</v>
      </c>
    </row>
    <row r="7" spans="1:5" x14ac:dyDescent="0.2">
      <c r="A7" t="s">
        <v>110</v>
      </c>
      <c r="B7" s="285">
        <v>12.000000000000002</v>
      </c>
      <c r="C7" s="285"/>
      <c r="D7" s="285"/>
      <c r="E7" s="285">
        <v>12.000000000000002</v>
      </c>
    </row>
    <row r="8" spans="1:5" x14ac:dyDescent="0.2">
      <c r="A8" t="s">
        <v>243</v>
      </c>
      <c r="B8" s="285"/>
      <c r="C8" s="285">
        <v>9</v>
      </c>
      <c r="D8" s="285"/>
      <c r="E8" s="285">
        <v>9</v>
      </c>
    </row>
    <row r="9" spans="1:5" x14ac:dyDescent="0.2">
      <c r="A9" t="s">
        <v>244</v>
      </c>
      <c r="B9" s="285"/>
      <c r="C9" s="285"/>
      <c r="D9" s="285">
        <v>6</v>
      </c>
      <c r="E9" s="285">
        <v>6</v>
      </c>
    </row>
    <row r="10" spans="1:5" x14ac:dyDescent="0.2">
      <c r="A10" t="s">
        <v>44</v>
      </c>
      <c r="B10" s="285">
        <v>3</v>
      </c>
      <c r="C10" s="285"/>
      <c r="D10" s="285"/>
      <c r="E10" s="285">
        <v>3</v>
      </c>
    </row>
    <row r="11" spans="1:5" x14ac:dyDescent="0.2">
      <c r="A11" t="s">
        <v>45</v>
      </c>
      <c r="B11" s="285"/>
      <c r="C11" s="285">
        <v>6</v>
      </c>
      <c r="D11" s="285"/>
      <c r="E11" s="285">
        <v>6</v>
      </c>
    </row>
    <row r="12" spans="1:5" x14ac:dyDescent="0.2">
      <c r="A12" t="s">
        <v>53</v>
      </c>
      <c r="B12" s="285">
        <v>2.9999999999999996</v>
      </c>
      <c r="C12" s="285"/>
      <c r="D12" s="285"/>
      <c r="E12" s="285">
        <v>2.9999999999999996</v>
      </c>
    </row>
    <row r="13" spans="1:5" x14ac:dyDescent="0.2">
      <c r="A13" t="s">
        <v>96</v>
      </c>
      <c r="B13" s="285"/>
      <c r="C13" s="285">
        <v>3</v>
      </c>
      <c r="D13" s="285"/>
      <c r="E13" s="285">
        <v>3</v>
      </c>
    </row>
    <row r="14" spans="1:5" x14ac:dyDescent="0.2">
      <c r="A14" t="s">
        <v>242</v>
      </c>
      <c r="B14" s="285">
        <v>18.000000000000004</v>
      </c>
      <c r="C14" s="285"/>
      <c r="D14" s="285"/>
      <c r="E14" s="285">
        <v>18.000000000000004</v>
      </c>
    </row>
    <row r="15" spans="1:5" x14ac:dyDescent="0.2">
      <c r="A15" t="s">
        <v>249</v>
      </c>
      <c r="B15" s="285"/>
      <c r="C15" s="285">
        <v>15</v>
      </c>
      <c r="D15" s="285"/>
      <c r="E15" s="285">
        <v>15</v>
      </c>
    </row>
    <row r="16" spans="1:5" x14ac:dyDescent="0.2">
      <c r="A16" t="s">
        <v>245</v>
      </c>
      <c r="B16" s="285"/>
      <c r="C16" s="285"/>
      <c r="D16" s="285">
        <v>14.999999999999995</v>
      </c>
      <c r="E16" s="285">
        <v>14.999999999999995</v>
      </c>
    </row>
    <row r="17" spans="1:5" x14ac:dyDescent="0.2">
      <c r="A17" t="s">
        <v>48</v>
      </c>
      <c r="B17" s="285">
        <v>3</v>
      </c>
      <c r="C17" s="285"/>
      <c r="D17" s="285"/>
      <c r="E17" s="285">
        <v>3</v>
      </c>
    </row>
    <row r="18" spans="1:5" x14ac:dyDescent="0.2">
      <c r="A18" t="s">
        <v>49</v>
      </c>
      <c r="B18" s="285"/>
      <c r="C18" s="285">
        <v>3</v>
      </c>
      <c r="D18" s="285"/>
      <c r="E18" s="285">
        <v>3</v>
      </c>
    </row>
    <row r="19" spans="1:5" x14ac:dyDescent="0.2">
      <c r="A19" t="s">
        <v>46</v>
      </c>
      <c r="B19" s="285">
        <v>6</v>
      </c>
      <c r="C19" s="285"/>
      <c r="D19" s="285"/>
      <c r="E19" s="285">
        <v>6</v>
      </c>
    </row>
    <row r="20" spans="1:5" x14ac:dyDescent="0.2">
      <c r="A20" t="s">
        <v>47</v>
      </c>
      <c r="B20" s="285"/>
      <c r="C20" s="285">
        <v>5.9999999999999982</v>
      </c>
      <c r="D20" s="285"/>
      <c r="E20" s="285">
        <v>5.9999999999999982</v>
      </c>
    </row>
    <row r="21" spans="1:5" x14ac:dyDescent="0.2">
      <c r="A21" t="s">
        <v>54</v>
      </c>
      <c r="B21" s="285">
        <v>3</v>
      </c>
      <c r="C21" s="285"/>
      <c r="D21" s="285"/>
      <c r="E21" s="285">
        <v>3</v>
      </c>
    </row>
    <row r="22" spans="1:5" x14ac:dyDescent="0.2">
      <c r="A22" t="s">
        <v>55</v>
      </c>
      <c r="B22" s="285"/>
      <c r="C22" s="285">
        <v>3</v>
      </c>
      <c r="D22" s="285"/>
      <c r="E22" s="285">
        <v>3</v>
      </c>
    </row>
    <row r="23" spans="1:5" x14ac:dyDescent="0.2">
      <c r="A23" t="s">
        <v>50</v>
      </c>
      <c r="B23" s="285">
        <v>3</v>
      </c>
      <c r="C23" s="285"/>
      <c r="D23" s="285"/>
      <c r="E23" s="285">
        <v>3</v>
      </c>
    </row>
    <row r="24" spans="1:5" x14ac:dyDescent="0.2">
      <c r="A24" t="s">
        <v>51</v>
      </c>
      <c r="B24" s="285"/>
      <c r="C24" s="285">
        <v>3.0000000000000004</v>
      </c>
      <c r="D24" s="285"/>
      <c r="E24" s="285">
        <v>3.0000000000000004</v>
      </c>
    </row>
    <row r="25" spans="1:5" x14ac:dyDescent="0.2">
      <c r="A25" t="s">
        <v>1185</v>
      </c>
      <c r="B25" s="285"/>
      <c r="C25" s="285"/>
      <c r="D25" s="285">
        <v>6.0000000000000009</v>
      </c>
      <c r="E25" s="285">
        <v>6.0000000000000009</v>
      </c>
    </row>
    <row r="26" spans="1:5" x14ac:dyDescent="0.2">
      <c r="A26" t="s">
        <v>246</v>
      </c>
      <c r="B26" s="285">
        <v>9.0000000000000036</v>
      </c>
      <c r="C26" s="285"/>
      <c r="D26" s="285"/>
      <c r="E26" s="285">
        <v>9.0000000000000036</v>
      </c>
    </row>
    <row r="27" spans="1:5" x14ac:dyDescent="0.2">
      <c r="A27" t="s">
        <v>247</v>
      </c>
      <c r="B27" s="285"/>
      <c r="C27" s="285">
        <v>9.0000000000000018</v>
      </c>
      <c r="D27" s="285"/>
      <c r="E27" s="285">
        <v>9.0000000000000018</v>
      </c>
    </row>
    <row r="28" spans="1:5" x14ac:dyDescent="0.2">
      <c r="A28" t="s">
        <v>248</v>
      </c>
      <c r="B28" s="285"/>
      <c r="C28" s="285"/>
      <c r="D28" s="285">
        <v>17.999999999999996</v>
      </c>
      <c r="E28" s="285">
        <v>17.999999999999996</v>
      </c>
    </row>
    <row r="29" spans="1:5" x14ac:dyDescent="0.2">
      <c r="A29" t="s">
        <v>133</v>
      </c>
      <c r="B29" s="285"/>
      <c r="C29" s="285">
        <v>2.9999999999999991</v>
      </c>
      <c r="D29" s="285"/>
      <c r="E29" s="285">
        <v>2.9999999999999991</v>
      </c>
    </row>
    <row r="30" spans="1:5" x14ac:dyDescent="0.2">
      <c r="A30" t="s">
        <v>1335</v>
      </c>
      <c r="B30" s="285"/>
      <c r="C30" s="285"/>
      <c r="D30" s="285">
        <v>2.9999999999999996</v>
      </c>
      <c r="E30" s="285">
        <v>2.9999999999999996</v>
      </c>
    </row>
    <row r="31" spans="1:5" x14ac:dyDescent="0.2">
      <c r="A31" t="s">
        <v>1271</v>
      </c>
      <c r="B31" s="285">
        <v>60</v>
      </c>
      <c r="C31" s="285">
        <v>60</v>
      </c>
      <c r="D31" s="285">
        <v>60</v>
      </c>
      <c r="E31" s="285">
        <v>180</v>
      </c>
    </row>
    <row r="40" spans="1:5" x14ac:dyDescent="0.2">
      <c r="A40" s="14" t="s">
        <v>1461</v>
      </c>
      <c r="B40" s="14" t="s">
        <v>1269</v>
      </c>
    </row>
    <row r="41" spans="1:5" x14ac:dyDescent="0.2">
      <c r="A41" s="14" t="s">
        <v>1270</v>
      </c>
      <c r="B41">
        <v>1</v>
      </c>
      <c r="C41">
        <v>2</v>
      </c>
      <c r="D41">
        <v>3</v>
      </c>
      <c r="E41" t="s">
        <v>1271</v>
      </c>
    </row>
    <row r="42" spans="1:5" x14ac:dyDescent="0.2">
      <c r="A42" s="1" t="s">
        <v>1182</v>
      </c>
      <c r="B42" s="285"/>
      <c r="C42" s="285"/>
      <c r="D42" s="285">
        <v>6.0000000000000036</v>
      </c>
      <c r="E42" s="285">
        <v>6.0000000000000036</v>
      </c>
    </row>
    <row r="43" spans="1:5" x14ac:dyDescent="0.2">
      <c r="A43" s="1" t="s">
        <v>1181</v>
      </c>
      <c r="B43" s="285"/>
      <c r="C43" s="285"/>
      <c r="D43" s="285">
        <v>6</v>
      </c>
      <c r="E43" s="285">
        <v>6</v>
      </c>
    </row>
    <row r="44" spans="1:5" x14ac:dyDescent="0.2">
      <c r="A44" s="1" t="s">
        <v>110</v>
      </c>
      <c r="B44" s="285">
        <v>12.000000000000002</v>
      </c>
      <c r="C44" s="285"/>
      <c r="D44" s="285"/>
      <c r="E44" s="285">
        <v>12.000000000000002</v>
      </c>
    </row>
    <row r="45" spans="1:5" x14ac:dyDescent="0.2">
      <c r="A45" s="1" t="s">
        <v>243</v>
      </c>
      <c r="B45" s="285"/>
      <c r="C45" s="285">
        <v>9</v>
      </c>
      <c r="D45" s="285"/>
      <c r="E45" s="285">
        <v>9</v>
      </c>
    </row>
    <row r="46" spans="1:5" x14ac:dyDescent="0.2">
      <c r="A46" s="1" t="s">
        <v>244</v>
      </c>
      <c r="B46" s="285"/>
      <c r="C46" s="285"/>
      <c r="D46" s="285">
        <v>6</v>
      </c>
      <c r="E46" s="285">
        <v>6</v>
      </c>
    </row>
    <row r="47" spans="1:5" x14ac:dyDescent="0.2">
      <c r="A47" s="1" t="s">
        <v>44</v>
      </c>
      <c r="B47" s="285">
        <v>3</v>
      </c>
      <c r="C47" s="285"/>
      <c r="D47" s="285"/>
      <c r="E47" s="285">
        <v>3</v>
      </c>
    </row>
    <row r="48" spans="1:5" x14ac:dyDescent="0.2">
      <c r="A48" s="1" t="s">
        <v>45</v>
      </c>
      <c r="B48" s="285"/>
      <c r="C48" s="285">
        <v>6</v>
      </c>
      <c r="D48" s="285"/>
      <c r="E48" s="285">
        <v>6</v>
      </c>
    </row>
    <row r="49" spans="1:5" x14ac:dyDescent="0.2">
      <c r="A49" s="1" t="s">
        <v>53</v>
      </c>
      <c r="B49" s="285">
        <v>2.9999999999999996</v>
      </c>
      <c r="C49" s="285"/>
      <c r="D49" s="285"/>
      <c r="E49" s="285">
        <v>2.9999999999999996</v>
      </c>
    </row>
    <row r="50" spans="1:5" x14ac:dyDescent="0.2">
      <c r="A50" s="1" t="s">
        <v>96</v>
      </c>
      <c r="B50" s="285"/>
      <c r="C50" s="285">
        <v>3</v>
      </c>
      <c r="D50" s="285"/>
      <c r="E50" s="285">
        <v>3</v>
      </c>
    </row>
    <row r="51" spans="1:5" x14ac:dyDescent="0.2">
      <c r="A51" s="1" t="s">
        <v>242</v>
      </c>
      <c r="B51" s="285">
        <v>18.000000000000004</v>
      </c>
      <c r="C51" s="285"/>
      <c r="D51" s="285"/>
      <c r="E51" s="285">
        <v>18.000000000000004</v>
      </c>
    </row>
    <row r="52" spans="1:5" x14ac:dyDescent="0.2">
      <c r="A52" s="1" t="s">
        <v>249</v>
      </c>
      <c r="B52" s="285"/>
      <c r="C52" s="285">
        <v>15</v>
      </c>
      <c r="D52" s="285"/>
      <c r="E52" s="285">
        <v>15</v>
      </c>
    </row>
    <row r="53" spans="1:5" x14ac:dyDescent="0.2">
      <c r="A53" s="1" t="s">
        <v>245</v>
      </c>
      <c r="B53" s="285"/>
      <c r="C53" s="285"/>
      <c r="D53" s="285">
        <v>14.999999999999995</v>
      </c>
      <c r="E53" s="285">
        <v>14.999999999999995</v>
      </c>
    </row>
    <row r="54" spans="1:5" x14ac:dyDescent="0.2">
      <c r="A54" s="1" t="s">
        <v>48</v>
      </c>
      <c r="B54" s="285">
        <v>3</v>
      </c>
      <c r="C54" s="285"/>
      <c r="D54" s="285"/>
      <c r="E54" s="285">
        <v>3</v>
      </c>
    </row>
    <row r="55" spans="1:5" x14ac:dyDescent="0.2">
      <c r="A55" s="1" t="s">
        <v>49</v>
      </c>
      <c r="B55" s="285"/>
      <c r="C55" s="285">
        <v>3</v>
      </c>
      <c r="D55" s="285"/>
      <c r="E55" s="285">
        <v>3</v>
      </c>
    </row>
    <row r="56" spans="1:5" x14ac:dyDescent="0.2">
      <c r="A56" s="1" t="s">
        <v>46</v>
      </c>
      <c r="B56" s="285">
        <v>6</v>
      </c>
      <c r="C56" s="285"/>
      <c r="D56" s="285"/>
      <c r="E56" s="285">
        <v>6</v>
      </c>
    </row>
    <row r="57" spans="1:5" x14ac:dyDescent="0.2">
      <c r="A57" s="1" t="s">
        <v>47</v>
      </c>
      <c r="B57" s="285"/>
      <c r="C57" s="285">
        <v>5.9999999999999982</v>
      </c>
      <c r="D57" s="285"/>
      <c r="E57" s="285">
        <v>5.9999999999999982</v>
      </c>
    </row>
    <row r="58" spans="1:5" x14ac:dyDescent="0.2">
      <c r="A58" s="1" t="s">
        <v>54</v>
      </c>
      <c r="B58" s="285">
        <v>3</v>
      </c>
      <c r="C58" s="285"/>
      <c r="D58" s="285"/>
      <c r="E58" s="285">
        <v>3</v>
      </c>
    </row>
    <row r="59" spans="1:5" x14ac:dyDescent="0.2">
      <c r="A59" s="1" t="s">
        <v>55</v>
      </c>
      <c r="B59" s="285"/>
      <c r="C59" s="285">
        <v>3</v>
      </c>
      <c r="D59" s="285"/>
      <c r="E59" s="285">
        <v>3</v>
      </c>
    </row>
    <row r="60" spans="1:5" x14ac:dyDescent="0.2">
      <c r="A60" s="1" t="s">
        <v>50</v>
      </c>
      <c r="B60" s="285">
        <v>3</v>
      </c>
      <c r="C60" s="285"/>
      <c r="D60" s="285"/>
      <c r="E60" s="285">
        <v>3</v>
      </c>
    </row>
    <row r="61" spans="1:5" x14ac:dyDescent="0.2">
      <c r="A61" s="1" t="s">
        <v>51</v>
      </c>
      <c r="B61" s="285"/>
      <c r="C61" s="285">
        <v>3.0000000000000004</v>
      </c>
      <c r="D61" s="285"/>
      <c r="E61" s="285">
        <v>3.0000000000000004</v>
      </c>
    </row>
    <row r="62" spans="1:5" x14ac:dyDescent="0.2">
      <c r="A62" s="1" t="s">
        <v>1185</v>
      </c>
      <c r="B62" s="285"/>
      <c r="C62" s="285"/>
      <c r="D62" s="285">
        <v>6.0000000000000009</v>
      </c>
      <c r="E62" s="285">
        <v>6.0000000000000009</v>
      </c>
    </row>
    <row r="63" spans="1:5" x14ac:dyDescent="0.2">
      <c r="A63" s="1" t="s">
        <v>246</v>
      </c>
      <c r="B63" s="285">
        <v>9.0000000000000036</v>
      </c>
      <c r="C63" s="285"/>
      <c r="D63" s="285"/>
      <c r="E63" s="285">
        <v>9.0000000000000036</v>
      </c>
    </row>
    <row r="64" spans="1:5" x14ac:dyDescent="0.2">
      <c r="A64" s="1" t="s">
        <v>247</v>
      </c>
      <c r="B64" s="285"/>
      <c r="C64" s="285">
        <v>9.0000000000000018</v>
      </c>
      <c r="D64" s="285"/>
      <c r="E64" s="285">
        <v>9.0000000000000018</v>
      </c>
    </row>
    <row r="65" spans="1:5" x14ac:dyDescent="0.2">
      <c r="A65" s="1" t="s">
        <v>248</v>
      </c>
      <c r="B65" s="285"/>
      <c r="C65" s="285"/>
      <c r="D65" s="285">
        <v>17.999999999999996</v>
      </c>
      <c r="E65" s="285">
        <v>17.999999999999996</v>
      </c>
    </row>
    <row r="66" spans="1:5" x14ac:dyDescent="0.2">
      <c r="A66" s="1" t="s">
        <v>1335</v>
      </c>
      <c r="B66" s="285"/>
      <c r="C66" s="285"/>
      <c r="D66" s="285">
        <v>2.9999999999999996</v>
      </c>
      <c r="E66" s="285">
        <v>2.9999999999999996</v>
      </c>
    </row>
    <row r="67" spans="1:5" x14ac:dyDescent="0.2">
      <c r="A67" s="1" t="s">
        <v>133</v>
      </c>
      <c r="B67" s="285"/>
      <c r="C67" s="285">
        <v>2.9999999999999991</v>
      </c>
      <c r="D67" s="285"/>
      <c r="E67" s="285">
        <v>2.9999999999999991</v>
      </c>
    </row>
    <row r="68" spans="1:5" x14ac:dyDescent="0.2">
      <c r="A68" s="1" t="s">
        <v>1271</v>
      </c>
      <c r="B68" s="285">
        <v>60</v>
      </c>
      <c r="C68" s="285">
        <v>60</v>
      </c>
      <c r="D68" s="285">
        <v>60</v>
      </c>
      <c r="E68" s="285">
        <v>180</v>
      </c>
    </row>
    <row r="71" spans="1:5" x14ac:dyDescent="0.2">
      <c r="A71" s="14" t="s">
        <v>1461</v>
      </c>
      <c r="B71" s="14" t="s">
        <v>1269</v>
      </c>
    </row>
    <row r="72" spans="1:5" x14ac:dyDescent="0.2">
      <c r="A72" s="14" t="s">
        <v>1270</v>
      </c>
      <c r="B72">
        <v>1</v>
      </c>
      <c r="C72" t="s">
        <v>1271</v>
      </c>
    </row>
    <row r="73" spans="1:5" x14ac:dyDescent="0.2">
      <c r="A73" s="1" t="s">
        <v>1303</v>
      </c>
      <c r="B73" s="285">
        <v>12.000000000000002</v>
      </c>
      <c r="C73" s="285">
        <v>12.000000000000002</v>
      </c>
    </row>
    <row r="74" spans="1:5" x14ac:dyDescent="0.2">
      <c r="A74" s="1" t="s">
        <v>1156</v>
      </c>
      <c r="B74" s="285">
        <v>3</v>
      </c>
      <c r="C74" s="285">
        <v>3</v>
      </c>
    </row>
    <row r="75" spans="1:5" x14ac:dyDescent="0.2">
      <c r="A75" s="1" t="s">
        <v>652</v>
      </c>
      <c r="B75" s="285">
        <v>2.9999999999999996</v>
      </c>
      <c r="C75" s="285">
        <v>2.9999999999999996</v>
      </c>
    </row>
    <row r="76" spans="1:5" x14ac:dyDescent="0.2">
      <c r="A76" s="1" t="s">
        <v>1302</v>
      </c>
      <c r="B76" s="285">
        <v>18.000000000000004</v>
      </c>
      <c r="C76" s="285">
        <v>18.000000000000004</v>
      </c>
    </row>
    <row r="77" spans="1:5" x14ac:dyDescent="0.2">
      <c r="A77" s="1" t="s">
        <v>650</v>
      </c>
      <c r="B77" s="285">
        <v>3</v>
      </c>
      <c r="C77" s="285">
        <v>3</v>
      </c>
    </row>
    <row r="78" spans="1:5" x14ac:dyDescent="0.2">
      <c r="A78" s="1" t="s">
        <v>649</v>
      </c>
      <c r="B78" s="285">
        <v>6</v>
      </c>
      <c r="C78" s="285">
        <v>6</v>
      </c>
    </row>
    <row r="79" spans="1:5" x14ac:dyDescent="0.2">
      <c r="A79" s="1" t="s">
        <v>653</v>
      </c>
      <c r="B79" s="285">
        <v>3</v>
      </c>
      <c r="C79" s="285">
        <v>3</v>
      </c>
    </row>
    <row r="80" spans="1:5" x14ac:dyDescent="0.2">
      <c r="A80" s="1" t="s">
        <v>651</v>
      </c>
      <c r="B80" s="285">
        <v>3</v>
      </c>
      <c r="C80" s="285">
        <v>3</v>
      </c>
    </row>
    <row r="81" spans="1:3" x14ac:dyDescent="0.2">
      <c r="A81" s="1" t="s">
        <v>1304</v>
      </c>
      <c r="B81" s="285">
        <v>9.0000000000000036</v>
      </c>
      <c r="C81" s="285">
        <v>9.0000000000000036</v>
      </c>
    </row>
    <row r="82" spans="1:3" x14ac:dyDescent="0.2">
      <c r="A82" s="1" t="s">
        <v>1271</v>
      </c>
      <c r="B82" s="285">
        <v>60</v>
      </c>
      <c r="C82" s="285">
        <v>60</v>
      </c>
    </row>
    <row r="91" spans="1:3" x14ac:dyDescent="0.2">
      <c r="A91" s="14" t="s">
        <v>1461</v>
      </c>
      <c r="B91" s="14" t="s">
        <v>1269</v>
      </c>
    </row>
    <row r="92" spans="1:3" x14ac:dyDescent="0.2">
      <c r="A92" s="14" t="s">
        <v>1270</v>
      </c>
      <c r="B92">
        <v>2</v>
      </c>
      <c r="C92" t="s">
        <v>1271</v>
      </c>
    </row>
    <row r="93" spans="1:3" x14ac:dyDescent="0.2">
      <c r="A93" s="1" t="s">
        <v>1305</v>
      </c>
      <c r="B93" s="285">
        <v>8.9999999999999982</v>
      </c>
      <c r="C93" s="285">
        <v>8.9999999999999982</v>
      </c>
    </row>
    <row r="94" spans="1:3" x14ac:dyDescent="0.2">
      <c r="A94" s="1" t="s">
        <v>1160</v>
      </c>
      <c r="B94" s="285">
        <v>6.0000000000000018</v>
      </c>
      <c r="C94" s="285">
        <v>6.0000000000000018</v>
      </c>
    </row>
    <row r="95" spans="1:3" x14ac:dyDescent="0.2">
      <c r="A95" s="1" t="s">
        <v>663</v>
      </c>
      <c r="B95" s="285">
        <v>3</v>
      </c>
      <c r="C95" s="285">
        <v>3</v>
      </c>
    </row>
    <row r="96" spans="1:3" x14ac:dyDescent="0.2">
      <c r="A96" s="1" t="s">
        <v>1158</v>
      </c>
      <c r="B96" s="285">
        <v>15</v>
      </c>
      <c r="C96" s="285">
        <v>15</v>
      </c>
    </row>
    <row r="97" spans="1:3" x14ac:dyDescent="0.2">
      <c r="A97" s="1" t="s">
        <v>661</v>
      </c>
      <c r="B97" s="285">
        <v>2.9999999999999996</v>
      </c>
      <c r="C97" s="285">
        <v>2.9999999999999996</v>
      </c>
    </row>
    <row r="98" spans="1:3" x14ac:dyDescent="0.2">
      <c r="A98" s="1" t="s">
        <v>660</v>
      </c>
      <c r="B98" s="285">
        <v>5.9999999999999991</v>
      </c>
      <c r="C98" s="285">
        <v>5.9999999999999991</v>
      </c>
    </row>
    <row r="99" spans="1:3" x14ac:dyDescent="0.2">
      <c r="A99" s="1" t="s">
        <v>664</v>
      </c>
      <c r="B99" s="285">
        <v>2.9999999999999991</v>
      </c>
      <c r="C99" s="285">
        <v>2.9999999999999991</v>
      </c>
    </row>
    <row r="100" spans="1:3" x14ac:dyDescent="0.2">
      <c r="A100" s="1" t="s">
        <v>662</v>
      </c>
      <c r="B100" s="285">
        <v>3</v>
      </c>
      <c r="C100" s="285">
        <v>3</v>
      </c>
    </row>
    <row r="101" spans="1:3" x14ac:dyDescent="0.2">
      <c r="A101" s="1" t="s">
        <v>157</v>
      </c>
      <c r="B101" s="285">
        <v>9.0000000000000036</v>
      </c>
      <c r="C101" s="285">
        <v>9.0000000000000036</v>
      </c>
    </row>
    <row r="102" spans="1:3" x14ac:dyDescent="0.2">
      <c r="A102" s="1" t="s">
        <v>1579</v>
      </c>
      <c r="B102" s="285">
        <v>2.9999999999999991</v>
      </c>
      <c r="C102" s="285">
        <v>2.9999999999999991</v>
      </c>
    </row>
    <row r="103" spans="1:3" x14ac:dyDescent="0.2">
      <c r="A103" s="1" t="s">
        <v>1271</v>
      </c>
      <c r="B103" s="285">
        <v>60</v>
      </c>
      <c r="C103" s="285">
        <v>60</v>
      </c>
    </row>
    <row r="111" spans="1:3" x14ac:dyDescent="0.2">
      <c r="A111" s="14" t="s">
        <v>1461</v>
      </c>
      <c r="B111" s="14" t="s">
        <v>1269</v>
      </c>
    </row>
    <row r="112" spans="1:3" x14ac:dyDescent="0.2">
      <c r="A112" s="14" t="s">
        <v>1270</v>
      </c>
      <c r="B112">
        <v>3</v>
      </c>
      <c r="C112" t="s">
        <v>1271</v>
      </c>
    </row>
    <row r="113" spans="1:3" x14ac:dyDescent="0.2">
      <c r="A113" s="1" t="s">
        <v>1580</v>
      </c>
      <c r="B113" s="285">
        <v>6.0000000000000018</v>
      </c>
      <c r="C113" s="285">
        <v>6.0000000000000018</v>
      </c>
    </row>
    <row r="114" spans="1:3" x14ac:dyDescent="0.2">
      <c r="A114" s="1" t="s">
        <v>1581</v>
      </c>
      <c r="B114" s="285">
        <v>6</v>
      </c>
      <c r="C114" s="285">
        <v>6</v>
      </c>
    </row>
    <row r="115" spans="1:3" x14ac:dyDescent="0.2">
      <c r="A115" s="1" t="s">
        <v>1307</v>
      </c>
      <c r="B115" s="285">
        <v>6.0000000000000009</v>
      </c>
      <c r="C115" s="285">
        <v>6.0000000000000009</v>
      </c>
    </row>
    <row r="116" spans="1:3" x14ac:dyDescent="0.2">
      <c r="A116" s="1" t="s">
        <v>1306</v>
      </c>
      <c r="B116" s="285">
        <v>15.000000000000007</v>
      </c>
      <c r="C116" s="285">
        <v>15.000000000000007</v>
      </c>
    </row>
    <row r="117" spans="1:3" x14ac:dyDescent="0.2">
      <c r="A117" s="1" t="s">
        <v>1582</v>
      </c>
      <c r="B117" s="285">
        <v>5.9999999999999991</v>
      </c>
      <c r="C117" s="285">
        <v>5.9999999999999991</v>
      </c>
    </row>
    <row r="118" spans="1:3" x14ac:dyDescent="0.2">
      <c r="A118" s="1" t="s">
        <v>1308</v>
      </c>
      <c r="B118" s="285">
        <v>18</v>
      </c>
      <c r="C118" s="285">
        <v>18</v>
      </c>
    </row>
    <row r="119" spans="1:3" x14ac:dyDescent="0.2">
      <c r="A119" s="1" t="s">
        <v>1579</v>
      </c>
      <c r="B119" s="285">
        <v>2.9999999999999996</v>
      </c>
      <c r="C119" s="285">
        <v>2.9999999999999996</v>
      </c>
    </row>
    <row r="120" spans="1:3" x14ac:dyDescent="0.2">
      <c r="A120" s="1" t="s">
        <v>1271</v>
      </c>
      <c r="B120" s="285">
        <v>60.000000000000014</v>
      </c>
      <c r="C120" s="285">
        <v>60.000000000000014</v>
      </c>
    </row>
  </sheetData>
  <pageMargins left="0.7" right="0.7" top="0.75" bottom="0.75" header="0.3" footer="0.3"/>
  <drawing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D14A3-8B41-314B-9255-D0F344D0327D}">
  <sheetPr>
    <tabColor theme="4" tint="0.39997558519241921"/>
  </sheetPr>
  <dimension ref="A1:J14"/>
  <sheetViews>
    <sheetView workbookViewId="0">
      <selection activeCell="F16" sqref="F16"/>
    </sheetView>
  </sheetViews>
  <sheetFormatPr baseColWidth="10" defaultColWidth="10.83203125" defaultRowHeight="15" x14ac:dyDescent="0.2"/>
  <cols>
    <col min="1" max="1" width="9.33203125" style="135" customWidth="1"/>
    <col min="2" max="2" width="56.33203125" style="325" customWidth="1"/>
    <col min="3" max="10" width="10.83203125" style="326" customWidth="1"/>
    <col min="11" max="16384" width="10.83203125" style="301"/>
  </cols>
  <sheetData>
    <row r="1" spans="1:10" ht="36" customHeight="1" thickBot="1" x14ac:dyDescent="0.25">
      <c r="C1" s="345" t="s">
        <v>739</v>
      </c>
      <c r="D1" s="345" t="s">
        <v>740</v>
      </c>
      <c r="E1" s="345" t="s">
        <v>741</v>
      </c>
      <c r="F1" s="345" t="s">
        <v>742</v>
      </c>
      <c r="G1" s="345" t="s">
        <v>743</v>
      </c>
      <c r="H1" s="345" t="s">
        <v>744</v>
      </c>
      <c r="I1" s="345" t="s">
        <v>745</v>
      </c>
      <c r="J1" s="345" t="s">
        <v>746</v>
      </c>
    </row>
    <row r="2" spans="1:10" ht="221" thickBot="1" x14ac:dyDescent="0.25">
      <c r="B2" s="344" t="s">
        <v>1584</v>
      </c>
      <c r="C2" s="330" t="s">
        <v>748</v>
      </c>
      <c r="D2" s="330" t="s">
        <v>749</v>
      </c>
      <c r="E2" s="330" t="s">
        <v>750</v>
      </c>
      <c r="F2" s="330" t="s">
        <v>751</v>
      </c>
      <c r="G2" s="330" t="s">
        <v>752</v>
      </c>
      <c r="H2" s="330" t="s">
        <v>753</v>
      </c>
      <c r="I2" s="330" t="s">
        <v>754</v>
      </c>
      <c r="J2" s="331" t="s">
        <v>755</v>
      </c>
    </row>
    <row r="3" spans="1:10" s="148" customFormat="1" ht="51" customHeight="1" x14ac:dyDescent="0.2">
      <c r="A3" s="345" t="s">
        <v>612</v>
      </c>
      <c r="B3" s="327" t="s">
        <v>756</v>
      </c>
      <c r="C3" s="333" t="s">
        <v>1583</v>
      </c>
      <c r="D3" s="334"/>
      <c r="E3" s="334"/>
      <c r="F3" s="334"/>
      <c r="G3" s="334"/>
      <c r="H3" s="334"/>
      <c r="I3" s="334"/>
      <c r="J3" s="335"/>
    </row>
    <row r="4" spans="1:10" s="148" customFormat="1" ht="51" customHeight="1" x14ac:dyDescent="0.2">
      <c r="A4" s="345" t="s">
        <v>614</v>
      </c>
      <c r="B4" s="328" t="s">
        <v>615</v>
      </c>
      <c r="C4" s="336" t="s">
        <v>1583</v>
      </c>
      <c r="D4" s="138"/>
      <c r="E4" s="138"/>
      <c r="F4" s="138"/>
      <c r="G4" s="138"/>
      <c r="H4" s="138"/>
      <c r="I4" s="138"/>
      <c r="J4" s="337"/>
    </row>
    <row r="5" spans="1:10" s="148" customFormat="1" ht="51" customHeight="1" x14ac:dyDescent="0.2">
      <c r="A5" s="345" t="s">
        <v>616</v>
      </c>
      <c r="B5" s="328" t="s">
        <v>757</v>
      </c>
      <c r="C5" s="338"/>
      <c r="D5" s="332" t="s">
        <v>1583</v>
      </c>
      <c r="E5" s="138"/>
      <c r="F5" s="138"/>
      <c r="G5" s="138"/>
      <c r="H5" s="138"/>
      <c r="I5" s="138"/>
      <c r="J5" s="337"/>
    </row>
    <row r="6" spans="1:10" s="148" customFormat="1" ht="51" customHeight="1" x14ac:dyDescent="0.2">
      <c r="A6" s="345" t="s">
        <v>618</v>
      </c>
      <c r="B6" s="328" t="s">
        <v>619</v>
      </c>
      <c r="C6" s="338"/>
      <c r="D6" s="332" t="s">
        <v>1583</v>
      </c>
      <c r="E6" s="332" t="s">
        <v>1583</v>
      </c>
      <c r="F6" s="138"/>
      <c r="G6" s="138"/>
      <c r="H6" s="138"/>
      <c r="I6" s="138"/>
      <c r="J6" s="339" t="s">
        <v>1583</v>
      </c>
    </row>
    <row r="7" spans="1:10" s="148" customFormat="1" ht="51" customHeight="1" x14ac:dyDescent="0.2">
      <c r="A7" s="345" t="s">
        <v>620</v>
      </c>
      <c r="B7" s="328" t="s">
        <v>621</v>
      </c>
      <c r="C7" s="338"/>
      <c r="D7" s="332" t="s">
        <v>1583</v>
      </c>
      <c r="E7" s="332" t="s">
        <v>1583</v>
      </c>
      <c r="F7" s="138"/>
      <c r="G7" s="138"/>
      <c r="H7" s="138"/>
      <c r="I7" s="138"/>
      <c r="J7" s="337"/>
    </row>
    <row r="8" spans="1:10" s="148" customFormat="1" ht="51" customHeight="1" x14ac:dyDescent="0.2">
      <c r="A8" s="345" t="s">
        <v>622</v>
      </c>
      <c r="B8" s="328" t="s">
        <v>623</v>
      </c>
      <c r="C8" s="338"/>
      <c r="D8" s="138"/>
      <c r="E8" s="138"/>
      <c r="F8" s="138"/>
      <c r="G8" s="138"/>
      <c r="H8" s="138"/>
      <c r="I8" s="138"/>
      <c r="J8" s="339" t="s">
        <v>1583</v>
      </c>
    </row>
    <row r="9" spans="1:10" s="148" customFormat="1" ht="51" customHeight="1" x14ac:dyDescent="0.2">
      <c r="A9" s="345" t="s">
        <v>624</v>
      </c>
      <c r="B9" s="328" t="s">
        <v>625</v>
      </c>
      <c r="C9" s="338"/>
      <c r="D9" s="138"/>
      <c r="E9" s="138"/>
      <c r="F9" s="332" t="s">
        <v>1583</v>
      </c>
      <c r="G9" s="138"/>
      <c r="H9" s="138"/>
      <c r="I9" s="138"/>
      <c r="J9" s="337"/>
    </row>
    <row r="10" spans="1:10" s="148" customFormat="1" ht="51" customHeight="1" x14ac:dyDescent="0.2">
      <c r="A10" s="345" t="s">
        <v>626</v>
      </c>
      <c r="B10" s="328" t="s">
        <v>627</v>
      </c>
      <c r="C10" s="338"/>
      <c r="D10" s="138"/>
      <c r="E10" s="138"/>
      <c r="F10" s="332" t="s">
        <v>1583</v>
      </c>
      <c r="G10" s="138"/>
      <c r="H10" s="138"/>
      <c r="I10" s="138"/>
      <c r="J10" s="337"/>
    </row>
    <row r="11" spans="1:10" s="148" customFormat="1" ht="51" customHeight="1" x14ac:dyDescent="0.2">
      <c r="A11" s="345" t="s">
        <v>628</v>
      </c>
      <c r="B11" s="328" t="s">
        <v>629</v>
      </c>
      <c r="C11" s="338"/>
      <c r="D11" s="138"/>
      <c r="E11" s="138"/>
      <c r="F11" s="138"/>
      <c r="G11" s="332" t="s">
        <v>1583</v>
      </c>
      <c r="H11" s="138"/>
      <c r="I11" s="138"/>
      <c r="J11" s="337"/>
    </row>
    <row r="12" spans="1:10" s="148" customFormat="1" ht="51" customHeight="1" x14ac:dyDescent="0.2">
      <c r="A12" s="345" t="s">
        <v>630</v>
      </c>
      <c r="B12" s="328" t="s">
        <v>631</v>
      </c>
      <c r="C12" s="338"/>
      <c r="D12" s="138"/>
      <c r="E12" s="138"/>
      <c r="F12" s="138"/>
      <c r="G12" s="138"/>
      <c r="H12" s="138"/>
      <c r="I12" s="332" t="s">
        <v>1583</v>
      </c>
      <c r="J12" s="337"/>
    </row>
    <row r="13" spans="1:10" s="148" customFormat="1" ht="51" customHeight="1" x14ac:dyDescent="0.2">
      <c r="A13" s="345" t="s">
        <v>632</v>
      </c>
      <c r="B13" s="328" t="s">
        <v>633</v>
      </c>
      <c r="C13" s="338"/>
      <c r="D13" s="138"/>
      <c r="E13" s="138"/>
      <c r="F13" s="138"/>
      <c r="G13" s="138"/>
      <c r="H13" s="138"/>
      <c r="I13" s="138"/>
      <c r="J13" s="339" t="s">
        <v>1583</v>
      </c>
    </row>
    <row r="14" spans="1:10" s="148" customFormat="1" ht="51" customHeight="1" thickBot="1" x14ac:dyDescent="0.25">
      <c r="A14" s="345" t="s">
        <v>634</v>
      </c>
      <c r="B14" s="329" t="s">
        <v>635</v>
      </c>
      <c r="C14" s="340"/>
      <c r="D14" s="341"/>
      <c r="E14" s="341"/>
      <c r="F14" s="341"/>
      <c r="G14" s="341"/>
      <c r="H14" s="342" t="s">
        <v>1583</v>
      </c>
      <c r="I14" s="341"/>
      <c r="J14" s="34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57231-731C-644E-8A64-F60BD2B24821}">
  <sheetPr>
    <tabColor theme="4" tint="0.39997558519241921"/>
  </sheetPr>
  <dimension ref="A1:AI62"/>
  <sheetViews>
    <sheetView workbookViewId="0">
      <selection activeCell="T14" sqref="T14"/>
    </sheetView>
  </sheetViews>
  <sheetFormatPr baseColWidth="10" defaultColWidth="8.83203125" defaultRowHeight="14" x14ac:dyDescent="0.15"/>
  <cols>
    <col min="1" max="1" width="7" style="75" customWidth="1"/>
    <col min="2" max="2" width="55" style="76" customWidth="1"/>
    <col min="3" max="11" width="3" style="76" customWidth="1"/>
    <col min="12" max="35" width="3" style="75" customWidth="1"/>
    <col min="36" max="16384" width="8.83203125" style="75"/>
  </cols>
  <sheetData>
    <row r="1" spans="1:35" ht="15" thickBot="1" x14ac:dyDescent="0.2">
      <c r="C1" s="349" t="s">
        <v>639</v>
      </c>
      <c r="D1" s="350"/>
      <c r="E1" s="350"/>
      <c r="F1" s="350"/>
      <c r="G1" s="350"/>
      <c r="H1" s="350"/>
      <c r="I1" s="350"/>
      <c r="J1" s="350"/>
      <c r="K1" s="351"/>
      <c r="L1" s="349" t="s">
        <v>655</v>
      </c>
      <c r="M1" s="350"/>
      <c r="N1" s="350"/>
      <c r="O1" s="350"/>
      <c r="P1" s="350"/>
      <c r="Q1" s="350"/>
      <c r="R1" s="350"/>
      <c r="S1" s="350"/>
      <c r="T1" s="350"/>
      <c r="U1" s="351"/>
      <c r="V1" s="349" t="s">
        <v>666</v>
      </c>
      <c r="W1" s="350"/>
      <c r="X1" s="350"/>
      <c r="Y1" s="350"/>
      <c r="Z1" s="350"/>
      <c r="AA1" s="350"/>
      <c r="AB1" s="351"/>
      <c r="AC1" s="349" t="s">
        <v>681</v>
      </c>
      <c r="AD1" s="350"/>
      <c r="AE1" s="350"/>
      <c r="AF1" s="350"/>
      <c r="AG1" s="350"/>
      <c r="AH1" s="350"/>
      <c r="AI1" s="351"/>
    </row>
    <row r="2" spans="1:35" ht="194" x14ac:dyDescent="0.15">
      <c r="B2" s="77" t="s">
        <v>772</v>
      </c>
      <c r="C2" s="78" t="s">
        <v>1154</v>
      </c>
      <c r="D2" s="79" t="s">
        <v>149</v>
      </c>
      <c r="E2" s="79" t="s">
        <v>1155</v>
      </c>
      <c r="F2" s="79" t="s">
        <v>1156</v>
      </c>
      <c r="G2" s="79" t="s">
        <v>649</v>
      </c>
      <c r="H2" s="79" t="s">
        <v>650</v>
      </c>
      <c r="I2" s="79" t="s">
        <v>653</v>
      </c>
      <c r="J2" s="79" t="s">
        <v>1157</v>
      </c>
      <c r="K2" s="79" t="s">
        <v>651</v>
      </c>
      <c r="L2" s="78" t="s">
        <v>1158</v>
      </c>
      <c r="M2" s="79" t="s">
        <v>150</v>
      </c>
      <c r="N2" s="79" t="s">
        <v>1159</v>
      </c>
      <c r="O2" s="79" t="s">
        <v>1160</v>
      </c>
      <c r="P2" s="79" t="s">
        <v>660</v>
      </c>
      <c r="Q2" s="79" t="s">
        <v>661</v>
      </c>
      <c r="R2" s="79" t="s">
        <v>664</v>
      </c>
      <c r="S2" s="79" t="s">
        <v>1161</v>
      </c>
      <c r="T2" s="79" t="s">
        <v>662</v>
      </c>
      <c r="U2" s="80" t="s">
        <v>1162</v>
      </c>
      <c r="V2" s="78" t="s">
        <v>1163</v>
      </c>
      <c r="W2" s="79" t="s">
        <v>151</v>
      </c>
      <c r="X2" s="79" t="s">
        <v>1164</v>
      </c>
      <c r="Y2" s="79" t="s">
        <v>700</v>
      </c>
      <c r="Z2" s="79" t="s">
        <v>701</v>
      </c>
      <c r="AA2" s="79" t="s">
        <v>702</v>
      </c>
      <c r="AB2" s="80" t="s">
        <v>1165</v>
      </c>
      <c r="AC2" s="78" t="s">
        <v>20</v>
      </c>
      <c r="AD2" s="79" t="s">
        <v>261</v>
      </c>
      <c r="AE2" s="79" t="s">
        <v>676</v>
      </c>
      <c r="AF2" s="79" t="s">
        <v>704</v>
      </c>
      <c r="AG2" s="79" t="s">
        <v>705</v>
      </c>
      <c r="AH2" s="79" t="s">
        <v>706</v>
      </c>
      <c r="AI2" s="80" t="s">
        <v>707</v>
      </c>
    </row>
    <row r="3" spans="1:35" ht="15" thickBot="1" x14ac:dyDescent="0.2">
      <c r="B3" s="81"/>
      <c r="C3" s="82">
        <v>18</v>
      </c>
      <c r="D3" s="83">
        <v>12</v>
      </c>
      <c r="E3" s="83">
        <v>9</v>
      </c>
      <c r="F3" s="83">
        <v>3</v>
      </c>
      <c r="G3" s="83">
        <v>6</v>
      </c>
      <c r="H3" s="83">
        <v>3</v>
      </c>
      <c r="I3" s="83">
        <v>3</v>
      </c>
      <c r="J3" s="83">
        <v>3</v>
      </c>
      <c r="K3" s="83">
        <v>3</v>
      </c>
      <c r="L3" s="82">
        <v>15</v>
      </c>
      <c r="M3" s="83">
        <v>9</v>
      </c>
      <c r="N3" s="83">
        <v>9</v>
      </c>
      <c r="O3" s="83">
        <v>6</v>
      </c>
      <c r="P3" s="83">
        <v>6</v>
      </c>
      <c r="Q3" s="83">
        <v>3</v>
      </c>
      <c r="R3" s="83">
        <v>3</v>
      </c>
      <c r="S3" s="83">
        <v>3</v>
      </c>
      <c r="T3" s="83">
        <v>3</v>
      </c>
      <c r="U3" s="84">
        <v>3</v>
      </c>
      <c r="V3" s="82">
        <v>15</v>
      </c>
      <c r="W3" s="83">
        <v>6</v>
      </c>
      <c r="X3" s="83">
        <v>18</v>
      </c>
      <c r="Y3" s="83">
        <v>6</v>
      </c>
      <c r="Z3" s="83">
        <v>6</v>
      </c>
      <c r="AA3" s="83">
        <v>6</v>
      </c>
      <c r="AB3" s="84">
        <v>3</v>
      </c>
      <c r="AC3" s="82">
        <v>3</v>
      </c>
      <c r="AD3" s="83">
        <v>3</v>
      </c>
      <c r="AE3" s="83">
        <v>3</v>
      </c>
      <c r="AF3" s="83">
        <v>3</v>
      </c>
      <c r="AG3" s="83">
        <v>3</v>
      </c>
      <c r="AH3" s="83">
        <v>3</v>
      </c>
      <c r="AI3" s="84">
        <v>3</v>
      </c>
    </row>
    <row r="4" spans="1:35" ht="30" customHeight="1" thickTop="1" x14ac:dyDescent="0.15">
      <c r="A4" s="44" t="s">
        <v>612</v>
      </c>
      <c r="B4" s="45" t="s">
        <v>613</v>
      </c>
      <c r="C4" s="85" t="s">
        <v>541</v>
      </c>
      <c r="D4" s="86" t="s">
        <v>541</v>
      </c>
      <c r="E4" s="86" t="s">
        <v>541</v>
      </c>
      <c r="F4" s="86" t="s">
        <v>541</v>
      </c>
      <c r="G4" s="86" t="s">
        <v>541</v>
      </c>
      <c r="H4" s="86" t="s">
        <v>541</v>
      </c>
      <c r="I4" s="86" t="s">
        <v>541</v>
      </c>
      <c r="J4" s="86"/>
      <c r="K4" s="86"/>
      <c r="L4" s="87" t="s">
        <v>541</v>
      </c>
      <c r="M4" s="86" t="s">
        <v>541</v>
      </c>
      <c r="N4" s="86" t="s">
        <v>541</v>
      </c>
      <c r="O4" s="86"/>
      <c r="P4" s="86" t="s">
        <v>541</v>
      </c>
      <c r="Q4" s="86" t="s">
        <v>541</v>
      </c>
      <c r="R4" s="86" t="s">
        <v>541</v>
      </c>
      <c r="S4" s="86"/>
      <c r="T4" s="86"/>
      <c r="U4" s="88"/>
      <c r="V4" s="87" t="s">
        <v>541</v>
      </c>
      <c r="W4" s="86" t="s">
        <v>541</v>
      </c>
      <c r="X4" s="86" t="s">
        <v>541</v>
      </c>
      <c r="Y4" s="86"/>
      <c r="Z4" s="86"/>
      <c r="AA4" s="86"/>
      <c r="AB4" s="88"/>
      <c r="AC4" s="95" t="s">
        <v>541</v>
      </c>
      <c r="AD4" s="94" t="s">
        <v>541</v>
      </c>
      <c r="AE4" s="94"/>
      <c r="AF4" s="94"/>
      <c r="AG4" s="94"/>
      <c r="AH4" s="94"/>
      <c r="AI4" s="96"/>
    </row>
    <row r="5" spans="1:35" ht="30" customHeight="1" x14ac:dyDescent="0.15">
      <c r="A5" s="44" t="s">
        <v>614</v>
      </c>
      <c r="B5" s="45" t="s">
        <v>615</v>
      </c>
      <c r="C5" s="89" t="s">
        <v>541</v>
      </c>
      <c r="D5" s="90" t="s">
        <v>541</v>
      </c>
      <c r="E5" s="90"/>
      <c r="F5" s="90"/>
      <c r="G5" s="90"/>
      <c r="H5" s="90"/>
      <c r="I5" s="90"/>
      <c r="J5" s="90"/>
      <c r="K5" s="90"/>
      <c r="L5" s="91" t="s">
        <v>541</v>
      </c>
      <c r="M5" s="90" t="s">
        <v>541</v>
      </c>
      <c r="N5" s="90"/>
      <c r="O5" s="90"/>
      <c r="P5" s="90"/>
      <c r="Q5" s="90"/>
      <c r="R5" s="90"/>
      <c r="S5" s="90"/>
      <c r="T5" s="90"/>
      <c r="U5" s="92"/>
      <c r="V5" s="91" t="s">
        <v>541</v>
      </c>
      <c r="W5" s="90" t="s">
        <v>541</v>
      </c>
      <c r="X5" s="90"/>
      <c r="Y5" s="90"/>
      <c r="Z5" s="90"/>
      <c r="AA5" s="90"/>
      <c r="AB5" s="92"/>
      <c r="AC5" s="91"/>
      <c r="AD5" s="90"/>
      <c r="AE5" s="90"/>
      <c r="AF5" s="90"/>
      <c r="AG5" s="90"/>
      <c r="AH5" s="90"/>
      <c r="AI5" s="92"/>
    </row>
    <row r="6" spans="1:35" ht="30" customHeight="1" x14ac:dyDescent="0.15">
      <c r="A6" s="44" t="s">
        <v>616</v>
      </c>
      <c r="B6" s="45" t="s">
        <v>617</v>
      </c>
      <c r="C6" s="93" t="s">
        <v>541</v>
      </c>
      <c r="D6" s="94" t="s">
        <v>541</v>
      </c>
      <c r="E6" s="94"/>
      <c r="F6" s="94"/>
      <c r="G6" s="94"/>
      <c r="H6" s="94"/>
      <c r="I6" s="94"/>
      <c r="J6" s="94"/>
      <c r="K6" s="94"/>
      <c r="L6" s="95" t="s">
        <v>541</v>
      </c>
      <c r="M6" s="94" t="s">
        <v>541</v>
      </c>
      <c r="N6" s="94"/>
      <c r="O6" s="94"/>
      <c r="P6" s="94"/>
      <c r="Q6" s="94"/>
      <c r="R6" s="94"/>
      <c r="S6" s="94"/>
      <c r="T6" s="94"/>
      <c r="U6" s="96"/>
      <c r="V6" s="95" t="s">
        <v>541</v>
      </c>
      <c r="W6" s="94" t="s">
        <v>541</v>
      </c>
      <c r="X6" s="94"/>
      <c r="Y6" s="94"/>
      <c r="Z6" s="94"/>
      <c r="AA6" s="94"/>
      <c r="AB6" s="96"/>
      <c r="AC6" s="195"/>
      <c r="AD6" s="196"/>
      <c r="AE6" s="196"/>
      <c r="AF6" s="196"/>
      <c r="AG6" s="196"/>
      <c r="AH6" s="196"/>
      <c r="AI6" s="197"/>
    </row>
    <row r="7" spans="1:35" ht="30" customHeight="1" x14ac:dyDescent="0.15">
      <c r="A7" s="44" t="s">
        <v>618</v>
      </c>
      <c r="B7" s="45" t="s">
        <v>619</v>
      </c>
      <c r="C7" s="89"/>
      <c r="D7" s="90"/>
      <c r="E7" s="90" t="s">
        <v>541</v>
      </c>
      <c r="F7" s="90"/>
      <c r="G7" s="90"/>
      <c r="H7" s="90"/>
      <c r="I7" s="90"/>
      <c r="J7" s="90"/>
      <c r="K7" s="90"/>
      <c r="L7" s="91"/>
      <c r="M7" s="90"/>
      <c r="N7" s="90" t="s">
        <v>541</v>
      </c>
      <c r="O7" s="90"/>
      <c r="P7" s="90"/>
      <c r="Q7" s="90"/>
      <c r="R7" s="90"/>
      <c r="S7" s="90"/>
      <c r="T7" s="90"/>
      <c r="U7" s="92"/>
      <c r="V7" s="91"/>
      <c r="W7" s="90"/>
      <c r="X7" s="90" t="s">
        <v>541</v>
      </c>
      <c r="Y7" s="90"/>
      <c r="Z7" s="90"/>
      <c r="AA7" s="90"/>
      <c r="AB7" s="92"/>
      <c r="AC7" s="91" t="s">
        <v>541</v>
      </c>
      <c r="AD7" s="90"/>
      <c r="AE7" s="90"/>
      <c r="AF7" s="90"/>
      <c r="AG7" s="90"/>
      <c r="AH7" s="90"/>
      <c r="AI7" s="92"/>
    </row>
    <row r="8" spans="1:35" ht="30" customHeight="1" x14ac:dyDescent="0.15">
      <c r="A8" s="44" t="s">
        <v>620</v>
      </c>
      <c r="B8" s="45" t="s">
        <v>621</v>
      </c>
      <c r="C8" s="93"/>
      <c r="D8" s="94"/>
      <c r="E8" s="94"/>
      <c r="F8" s="94" t="s">
        <v>541</v>
      </c>
      <c r="G8" s="94" t="s">
        <v>541</v>
      </c>
      <c r="H8" s="94" t="s">
        <v>541</v>
      </c>
      <c r="I8" s="94"/>
      <c r="J8" s="94"/>
      <c r="K8" s="94"/>
      <c r="L8" s="95"/>
      <c r="M8" s="94"/>
      <c r="N8" s="94"/>
      <c r="O8" s="94" t="s">
        <v>541</v>
      </c>
      <c r="P8" s="94" t="s">
        <v>541</v>
      </c>
      <c r="Q8" s="94" t="s">
        <v>541</v>
      </c>
      <c r="R8" s="94" t="s">
        <v>541</v>
      </c>
      <c r="S8" s="94"/>
      <c r="T8" s="94"/>
      <c r="U8" s="96"/>
      <c r="V8" s="95"/>
      <c r="W8" s="94"/>
      <c r="X8" s="94"/>
      <c r="Y8" s="94" t="s">
        <v>541</v>
      </c>
      <c r="Z8" s="94" t="s">
        <v>541</v>
      </c>
      <c r="AA8" s="94"/>
      <c r="AB8" s="96"/>
      <c r="AC8" s="95"/>
      <c r="AD8" s="94" t="s">
        <v>541</v>
      </c>
      <c r="AE8" s="94"/>
      <c r="AF8" s="94"/>
      <c r="AG8" s="94"/>
      <c r="AH8" s="94"/>
      <c r="AI8" s="96"/>
    </row>
    <row r="9" spans="1:35" ht="30" customHeight="1" x14ac:dyDescent="0.15">
      <c r="A9" s="44" t="s">
        <v>622</v>
      </c>
      <c r="B9" s="45" t="s">
        <v>623</v>
      </c>
      <c r="C9" s="89"/>
      <c r="D9" s="97"/>
      <c r="E9" s="90" t="s">
        <v>541</v>
      </c>
      <c r="F9" s="90"/>
      <c r="G9" s="90"/>
      <c r="H9" s="90" t="s">
        <v>541</v>
      </c>
      <c r="I9" s="90" t="s">
        <v>541</v>
      </c>
      <c r="J9" s="90"/>
      <c r="K9" s="90"/>
      <c r="L9" s="91"/>
      <c r="M9" s="90"/>
      <c r="N9" s="90" t="s">
        <v>541</v>
      </c>
      <c r="O9" s="90"/>
      <c r="P9" s="90"/>
      <c r="Q9" s="90" t="s">
        <v>541</v>
      </c>
      <c r="R9" s="90" t="s">
        <v>541</v>
      </c>
      <c r="S9" s="90"/>
      <c r="T9" s="90"/>
      <c r="U9" s="92"/>
      <c r="V9" s="91"/>
      <c r="W9" s="90"/>
      <c r="X9" s="90" t="s">
        <v>541</v>
      </c>
      <c r="Y9" s="90"/>
      <c r="Z9" s="90" t="s">
        <v>541</v>
      </c>
      <c r="AA9" s="90"/>
      <c r="AB9" s="92"/>
      <c r="AC9" s="91"/>
      <c r="AD9" s="90"/>
      <c r="AE9" s="90"/>
      <c r="AF9" s="90"/>
      <c r="AG9" s="90"/>
      <c r="AH9" s="90"/>
      <c r="AI9" s="92"/>
    </row>
    <row r="10" spans="1:35" ht="30" customHeight="1" x14ac:dyDescent="0.15">
      <c r="A10" s="44" t="s">
        <v>624</v>
      </c>
      <c r="B10" s="45" t="s">
        <v>625</v>
      </c>
      <c r="C10" s="98"/>
      <c r="D10" s="99"/>
      <c r="E10" s="99"/>
      <c r="F10" s="99"/>
      <c r="G10" s="99"/>
      <c r="H10" s="99"/>
      <c r="I10" s="99"/>
      <c r="J10" s="99" t="s">
        <v>541</v>
      </c>
      <c r="K10" s="99"/>
      <c r="L10" s="95"/>
      <c r="M10" s="94"/>
      <c r="N10" s="94"/>
      <c r="O10" s="94"/>
      <c r="P10" s="94"/>
      <c r="Q10" s="94"/>
      <c r="R10" s="94"/>
      <c r="S10" s="94" t="s">
        <v>541</v>
      </c>
      <c r="T10" s="94" t="s">
        <v>541</v>
      </c>
      <c r="U10" s="96"/>
      <c r="V10" s="95"/>
      <c r="W10" s="94"/>
      <c r="X10" s="94"/>
      <c r="Y10" s="94"/>
      <c r="Z10" s="94"/>
      <c r="AA10" s="94" t="s">
        <v>541</v>
      </c>
      <c r="AB10" s="96"/>
      <c r="AC10" s="95"/>
      <c r="AD10" s="94"/>
      <c r="AE10" s="94"/>
      <c r="AF10" s="94"/>
      <c r="AG10" s="94"/>
      <c r="AH10" s="94"/>
      <c r="AI10" s="96"/>
    </row>
    <row r="11" spans="1:35" ht="30" customHeight="1" x14ac:dyDescent="0.15">
      <c r="A11" s="44" t="s">
        <v>626</v>
      </c>
      <c r="B11" s="45" t="s">
        <v>627</v>
      </c>
      <c r="C11" s="100"/>
      <c r="D11" s="97"/>
      <c r="E11" s="97"/>
      <c r="F11" s="97"/>
      <c r="G11" s="97"/>
      <c r="H11" s="97"/>
      <c r="I11" s="97"/>
      <c r="J11" s="97"/>
      <c r="K11" s="97" t="s">
        <v>541</v>
      </c>
      <c r="L11" s="91"/>
      <c r="M11" s="90"/>
      <c r="N11" s="90"/>
      <c r="O11" s="90" t="s">
        <v>541</v>
      </c>
      <c r="P11" s="90"/>
      <c r="Q11" s="90"/>
      <c r="R11" s="90"/>
      <c r="S11" s="90"/>
      <c r="T11" s="90" t="s">
        <v>541</v>
      </c>
      <c r="U11" s="92"/>
      <c r="V11" s="91"/>
      <c r="W11" s="90"/>
      <c r="X11" s="90"/>
      <c r="Y11" s="90" t="s">
        <v>541</v>
      </c>
      <c r="Z11" s="90" t="s">
        <v>541</v>
      </c>
      <c r="AA11" s="90" t="s">
        <v>541</v>
      </c>
      <c r="AB11" s="92"/>
      <c r="AC11" s="91" t="s">
        <v>541</v>
      </c>
      <c r="AD11" s="90" t="s">
        <v>541</v>
      </c>
      <c r="AE11" s="90"/>
      <c r="AF11" s="90"/>
      <c r="AG11" s="90"/>
      <c r="AH11" s="90"/>
      <c r="AI11" s="92"/>
    </row>
    <row r="12" spans="1:35" ht="30" customHeight="1" x14ac:dyDescent="0.15">
      <c r="A12" s="44" t="s">
        <v>628</v>
      </c>
      <c r="B12" s="45" t="s">
        <v>629</v>
      </c>
      <c r="C12" s="98"/>
      <c r="D12" s="99"/>
      <c r="E12" s="99"/>
      <c r="F12" s="99"/>
      <c r="G12" s="99"/>
      <c r="H12" s="99"/>
      <c r="I12" s="99"/>
      <c r="J12" s="99"/>
      <c r="K12" s="99" t="s">
        <v>541</v>
      </c>
      <c r="L12" s="95"/>
      <c r="M12" s="94"/>
      <c r="N12" s="94"/>
      <c r="O12" s="94"/>
      <c r="P12" s="94"/>
      <c r="Q12" s="94"/>
      <c r="R12" s="94"/>
      <c r="S12" s="94" t="s">
        <v>541</v>
      </c>
      <c r="T12" s="94" t="s">
        <v>541</v>
      </c>
      <c r="U12" s="96"/>
      <c r="V12" s="95"/>
      <c r="W12" s="94"/>
      <c r="X12" s="94"/>
      <c r="Y12" s="94"/>
      <c r="Z12" s="94"/>
      <c r="AA12" s="94" t="s">
        <v>541</v>
      </c>
      <c r="AB12" s="96"/>
      <c r="AC12" s="95"/>
      <c r="AD12" s="94"/>
      <c r="AE12" s="94"/>
      <c r="AF12" s="94"/>
      <c r="AG12" s="94"/>
      <c r="AH12" s="94"/>
      <c r="AI12" s="96"/>
    </row>
    <row r="13" spans="1:35" ht="30" customHeight="1" x14ac:dyDescent="0.15">
      <c r="A13" s="44" t="s">
        <v>630</v>
      </c>
      <c r="B13" s="45" t="s">
        <v>631</v>
      </c>
      <c r="C13" s="100"/>
      <c r="D13" s="97"/>
      <c r="E13" s="97"/>
      <c r="F13" s="97"/>
      <c r="G13" s="97"/>
      <c r="H13" s="97"/>
      <c r="I13" s="97"/>
      <c r="J13" s="97"/>
      <c r="K13" s="97"/>
      <c r="L13" s="91"/>
      <c r="M13" s="90"/>
      <c r="N13" s="90"/>
      <c r="O13" s="90" t="s">
        <v>541</v>
      </c>
      <c r="P13" s="90"/>
      <c r="Q13" s="90"/>
      <c r="R13" s="90"/>
      <c r="S13" s="90"/>
      <c r="T13" s="90" t="s">
        <v>541</v>
      </c>
      <c r="U13" s="92"/>
      <c r="V13" s="91"/>
      <c r="W13" s="90"/>
      <c r="X13" s="90"/>
      <c r="Y13" s="90" t="s">
        <v>541</v>
      </c>
      <c r="Z13" s="90" t="s">
        <v>541</v>
      </c>
      <c r="AA13" s="90" t="s">
        <v>541</v>
      </c>
      <c r="AB13" s="92"/>
      <c r="AC13" s="91" t="s">
        <v>541</v>
      </c>
      <c r="AD13" s="90" t="s">
        <v>541</v>
      </c>
      <c r="AE13" s="90"/>
      <c r="AF13" s="90"/>
      <c r="AG13" s="90"/>
      <c r="AH13" s="90"/>
      <c r="AI13" s="92"/>
    </row>
    <row r="14" spans="1:35" ht="30" customHeight="1" x14ac:dyDescent="0.15">
      <c r="A14" s="44" t="s">
        <v>632</v>
      </c>
      <c r="B14" s="45" t="s">
        <v>633</v>
      </c>
      <c r="C14" s="101"/>
      <c r="D14" s="102" t="s">
        <v>541</v>
      </c>
      <c r="E14" s="102" t="s">
        <v>541</v>
      </c>
      <c r="F14" s="102"/>
      <c r="G14" s="102"/>
      <c r="H14" s="102"/>
      <c r="I14" s="102"/>
      <c r="J14" s="102"/>
      <c r="K14" s="102"/>
      <c r="L14" s="103"/>
      <c r="M14" s="104" t="s">
        <v>541</v>
      </c>
      <c r="N14" s="104" t="s">
        <v>541</v>
      </c>
      <c r="O14" s="104"/>
      <c r="P14" s="104"/>
      <c r="Q14" s="104"/>
      <c r="R14" s="104"/>
      <c r="S14" s="104"/>
      <c r="T14" s="104"/>
      <c r="U14" s="105"/>
      <c r="V14" s="103"/>
      <c r="W14" s="104" t="s">
        <v>541</v>
      </c>
      <c r="X14" s="104" t="s">
        <v>541</v>
      </c>
      <c r="Y14" s="104" t="s">
        <v>541</v>
      </c>
      <c r="Z14" s="104" t="s">
        <v>541</v>
      </c>
      <c r="AA14" s="104"/>
      <c r="AB14" s="105"/>
      <c r="AC14" s="103" t="s">
        <v>541</v>
      </c>
      <c r="AD14" s="104" t="s">
        <v>541</v>
      </c>
      <c r="AE14" s="104"/>
      <c r="AF14" s="104"/>
      <c r="AG14" s="104"/>
      <c r="AH14" s="104"/>
      <c r="AI14" s="105"/>
    </row>
    <row r="15" spans="1:35" ht="30" customHeight="1" thickBot="1" x14ac:dyDescent="0.2">
      <c r="A15" s="44" t="s">
        <v>634</v>
      </c>
      <c r="B15" s="45" t="s">
        <v>635</v>
      </c>
      <c r="C15" s="106"/>
      <c r="D15" s="106" t="s">
        <v>541</v>
      </c>
      <c r="E15" s="106" t="s">
        <v>541</v>
      </c>
      <c r="F15" s="106"/>
      <c r="G15" s="106"/>
      <c r="H15" s="106"/>
      <c r="I15" s="106"/>
      <c r="J15" s="106" t="s">
        <v>541</v>
      </c>
      <c r="K15" s="106" t="s">
        <v>541</v>
      </c>
      <c r="L15" s="107"/>
      <c r="M15" s="108" t="s">
        <v>541</v>
      </c>
      <c r="N15" s="108" t="s">
        <v>541</v>
      </c>
      <c r="O15" s="108"/>
      <c r="P15" s="108"/>
      <c r="Q15" s="108"/>
      <c r="R15" s="108"/>
      <c r="S15" s="108" t="s">
        <v>541</v>
      </c>
      <c r="T15" s="108" t="s">
        <v>541</v>
      </c>
      <c r="U15" s="109"/>
      <c r="V15" s="107"/>
      <c r="W15" s="108" t="s">
        <v>541</v>
      </c>
      <c r="X15" s="108" t="s">
        <v>541</v>
      </c>
      <c r="Y15" s="108" t="s">
        <v>541</v>
      </c>
      <c r="Z15" s="108" t="s">
        <v>541</v>
      </c>
      <c r="AA15" s="108" t="s">
        <v>541</v>
      </c>
      <c r="AB15" s="109"/>
      <c r="AC15" s="107"/>
      <c r="AD15" s="108"/>
      <c r="AE15" s="108"/>
      <c r="AF15" s="108"/>
      <c r="AG15" s="108"/>
      <c r="AH15" s="108"/>
      <c r="AI15" s="109"/>
    </row>
    <row r="16" spans="1:35" x14ac:dyDescent="0.15">
      <c r="B16" s="75"/>
      <c r="C16" s="75"/>
      <c r="D16" s="75"/>
      <c r="E16" s="75"/>
      <c r="F16" s="75"/>
      <c r="G16" s="75"/>
      <c r="H16" s="75"/>
      <c r="I16" s="75"/>
      <c r="J16" s="75"/>
      <c r="K16" s="75"/>
    </row>
    <row r="19" spans="1:11" s="113" customFormat="1" ht="25" customHeight="1" x14ac:dyDescent="0.2">
      <c r="A19" s="44" t="s">
        <v>612</v>
      </c>
      <c r="B19" s="318" t="s">
        <v>1560</v>
      </c>
      <c r="C19" s="319"/>
      <c r="D19" s="319"/>
      <c r="E19" s="319"/>
      <c r="F19" s="319"/>
      <c r="G19" s="319"/>
      <c r="H19" s="319"/>
      <c r="I19" s="319"/>
      <c r="J19" s="319"/>
      <c r="K19" s="319"/>
    </row>
    <row r="20" spans="1:11" s="113" customFormat="1" ht="25" customHeight="1" x14ac:dyDescent="0.2">
      <c r="A20" s="44" t="s">
        <v>614</v>
      </c>
      <c r="B20" s="318" t="s">
        <v>1561</v>
      </c>
      <c r="C20" s="319"/>
      <c r="D20" s="319"/>
      <c r="E20" s="319"/>
      <c r="F20" s="319"/>
      <c r="G20" s="319"/>
      <c r="H20" s="319"/>
      <c r="I20" s="319"/>
      <c r="J20" s="319"/>
      <c r="K20" s="319"/>
    </row>
    <row r="21" spans="1:11" s="113" customFormat="1" ht="25" customHeight="1" x14ac:dyDescent="0.2">
      <c r="A21" s="44" t="s">
        <v>616</v>
      </c>
      <c r="B21" s="318" t="s">
        <v>1562</v>
      </c>
      <c r="C21" s="319"/>
      <c r="D21" s="319"/>
      <c r="E21" s="319"/>
      <c r="F21" s="319"/>
      <c r="G21" s="319"/>
      <c r="H21" s="319"/>
      <c r="I21" s="319"/>
      <c r="J21" s="319"/>
      <c r="K21" s="319"/>
    </row>
    <row r="22" spans="1:11" s="113" customFormat="1" ht="25" customHeight="1" x14ac:dyDescent="0.2">
      <c r="A22" s="44" t="s">
        <v>618</v>
      </c>
      <c r="B22" s="318" t="s">
        <v>1563</v>
      </c>
      <c r="C22" s="319"/>
      <c r="D22" s="319"/>
      <c r="E22" s="319"/>
      <c r="F22" s="319"/>
      <c r="G22" s="319"/>
      <c r="H22" s="319"/>
      <c r="I22" s="319"/>
      <c r="J22" s="319"/>
      <c r="K22" s="319"/>
    </row>
    <row r="23" spans="1:11" s="113" customFormat="1" ht="25" customHeight="1" x14ac:dyDescent="0.2">
      <c r="A23" s="44" t="s">
        <v>620</v>
      </c>
      <c r="B23" s="318" t="s">
        <v>1564</v>
      </c>
      <c r="C23" s="319"/>
      <c r="D23" s="319"/>
      <c r="E23" s="319"/>
      <c r="F23" s="319"/>
      <c r="G23" s="319"/>
      <c r="H23" s="319"/>
      <c r="I23" s="319"/>
      <c r="J23" s="319"/>
      <c r="K23" s="319"/>
    </row>
    <row r="24" spans="1:11" s="113" customFormat="1" ht="25" customHeight="1" x14ac:dyDescent="0.2">
      <c r="A24" s="44" t="s">
        <v>622</v>
      </c>
      <c r="B24" s="318" t="s">
        <v>1565</v>
      </c>
      <c r="C24" s="319"/>
      <c r="D24" s="319"/>
      <c r="E24" s="319"/>
      <c r="F24" s="319"/>
      <c r="G24" s="319"/>
      <c r="H24" s="319"/>
      <c r="I24" s="319"/>
      <c r="J24" s="319"/>
      <c r="K24" s="319"/>
    </row>
    <row r="25" spans="1:11" s="113" customFormat="1" ht="25" customHeight="1" x14ac:dyDescent="0.2">
      <c r="A25" s="44" t="s">
        <v>624</v>
      </c>
      <c r="B25" s="318" t="s">
        <v>1566</v>
      </c>
      <c r="C25" s="319"/>
      <c r="D25" s="319"/>
      <c r="E25" s="319"/>
      <c r="F25" s="319"/>
      <c r="G25" s="319"/>
      <c r="H25" s="319"/>
      <c r="I25" s="319"/>
      <c r="J25" s="319"/>
      <c r="K25" s="319"/>
    </row>
    <row r="26" spans="1:11" s="113" customFormat="1" ht="25" customHeight="1" x14ac:dyDescent="0.2">
      <c r="A26" s="44" t="s">
        <v>626</v>
      </c>
      <c r="B26" s="318" t="s">
        <v>1570</v>
      </c>
      <c r="C26" s="319"/>
      <c r="D26" s="319"/>
      <c r="E26" s="319"/>
      <c r="F26" s="319"/>
      <c r="G26" s="319"/>
      <c r="H26" s="319"/>
      <c r="I26" s="319"/>
      <c r="J26" s="319"/>
      <c r="K26" s="319"/>
    </row>
    <row r="27" spans="1:11" s="113" customFormat="1" ht="25" customHeight="1" x14ac:dyDescent="0.2">
      <c r="A27" s="44" t="s">
        <v>628</v>
      </c>
      <c r="B27" s="318" t="s">
        <v>1571</v>
      </c>
      <c r="C27" s="319"/>
      <c r="D27" s="319"/>
      <c r="E27" s="319"/>
      <c r="F27" s="319"/>
      <c r="G27" s="319"/>
      <c r="H27" s="319"/>
      <c r="I27" s="319"/>
      <c r="J27" s="319"/>
      <c r="K27" s="319"/>
    </row>
    <row r="28" spans="1:11" s="113" customFormat="1" ht="25" customHeight="1" x14ac:dyDescent="0.2">
      <c r="A28" s="44" t="s">
        <v>630</v>
      </c>
      <c r="B28" s="318" t="s">
        <v>1567</v>
      </c>
      <c r="C28" s="319"/>
      <c r="D28" s="319"/>
      <c r="E28" s="319"/>
      <c r="F28" s="319"/>
      <c r="G28" s="319"/>
      <c r="H28" s="319"/>
      <c r="I28" s="319"/>
      <c r="J28" s="319"/>
      <c r="K28" s="319"/>
    </row>
    <row r="29" spans="1:11" s="113" customFormat="1" ht="25" customHeight="1" x14ac:dyDescent="0.2">
      <c r="A29" s="44" t="s">
        <v>632</v>
      </c>
      <c r="B29" s="318" t="s">
        <v>1568</v>
      </c>
      <c r="C29" s="319"/>
      <c r="D29" s="319"/>
      <c r="E29" s="319"/>
      <c r="F29" s="319"/>
      <c r="G29" s="319"/>
      <c r="H29" s="319"/>
      <c r="I29" s="319"/>
      <c r="J29" s="319"/>
      <c r="K29" s="319"/>
    </row>
    <row r="30" spans="1:11" s="113" customFormat="1" ht="25" customHeight="1" x14ac:dyDescent="0.2">
      <c r="A30" s="44" t="s">
        <v>634</v>
      </c>
      <c r="B30" s="318" t="s">
        <v>1569</v>
      </c>
      <c r="C30" s="319"/>
      <c r="D30" s="319"/>
      <c r="E30" s="319"/>
      <c r="F30" s="319"/>
      <c r="G30" s="319"/>
      <c r="H30" s="319"/>
      <c r="I30" s="319"/>
      <c r="J30" s="319"/>
      <c r="K30" s="319"/>
    </row>
    <row r="31" spans="1:11" ht="15" x14ac:dyDescent="0.2">
      <c r="B31" s="317"/>
    </row>
    <row r="35" spans="1:31" ht="15" x14ac:dyDescent="0.2">
      <c r="A35" s="14" t="s">
        <v>1461</v>
      </c>
      <c r="B35" s="14" t="s">
        <v>1269</v>
      </c>
      <c r="C35"/>
      <c r="D35"/>
      <c r="E35"/>
      <c r="F35"/>
      <c r="G35"/>
      <c r="H35"/>
      <c r="I35"/>
      <c r="J35"/>
      <c r="K35"/>
      <c r="L35"/>
      <c r="M35"/>
      <c r="N35"/>
      <c r="O35"/>
      <c r="P35"/>
      <c r="Q35"/>
      <c r="R35"/>
      <c r="S35"/>
      <c r="T35"/>
      <c r="U35"/>
      <c r="V35"/>
      <c r="W35"/>
      <c r="X35"/>
      <c r="Y35"/>
      <c r="Z35"/>
      <c r="AA35"/>
      <c r="AB35"/>
      <c r="AC35"/>
      <c r="AD35"/>
      <c r="AE35"/>
    </row>
    <row r="36" spans="1:31" ht="15" x14ac:dyDescent="0.2">
      <c r="A36"/>
      <c r="B36">
        <v>1</v>
      </c>
      <c r="C36"/>
      <c r="D36"/>
      <c r="E36"/>
      <c r="F36"/>
      <c r="G36"/>
      <c r="H36"/>
      <c r="I36"/>
      <c r="J36"/>
      <c r="K36" t="s">
        <v>1462</v>
      </c>
      <c r="L36">
        <v>2</v>
      </c>
      <c r="M36"/>
      <c r="N36"/>
      <c r="O36"/>
      <c r="P36"/>
      <c r="Q36"/>
      <c r="R36"/>
      <c r="S36"/>
      <c r="T36"/>
      <c r="U36"/>
      <c r="V36" t="s">
        <v>1463</v>
      </c>
      <c r="W36">
        <v>3</v>
      </c>
      <c r="X36"/>
      <c r="Y36"/>
      <c r="Z36"/>
      <c r="AA36"/>
      <c r="AB36"/>
      <c r="AC36"/>
      <c r="AD36" t="s">
        <v>1464</v>
      </c>
      <c r="AE36" t="s">
        <v>1271</v>
      </c>
    </row>
    <row r="37" spans="1:31" ht="15" x14ac:dyDescent="0.2">
      <c r="A37" s="14" t="s">
        <v>1270</v>
      </c>
      <c r="B37" t="s">
        <v>110</v>
      </c>
      <c r="C37" t="s">
        <v>44</v>
      </c>
      <c r="D37" t="s">
        <v>53</v>
      </c>
      <c r="E37" t="s">
        <v>242</v>
      </c>
      <c r="F37" t="s">
        <v>48</v>
      </c>
      <c r="G37" t="s">
        <v>46</v>
      </c>
      <c r="H37" t="s">
        <v>54</v>
      </c>
      <c r="I37" t="s">
        <v>50</v>
      </c>
      <c r="J37" t="s">
        <v>246</v>
      </c>
      <c r="K37"/>
      <c r="L37" t="s">
        <v>243</v>
      </c>
      <c r="M37" t="s">
        <v>45</v>
      </c>
      <c r="N37" t="s">
        <v>96</v>
      </c>
      <c r="O37" t="s">
        <v>249</v>
      </c>
      <c r="P37" t="s">
        <v>49</v>
      </c>
      <c r="Q37" t="s">
        <v>47</v>
      </c>
      <c r="R37" t="s">
        <v>55</v>
      </c>
      <c r="S37" t="s">
        <v>51</v>
      </c>
      <c r="T37" t="s">
        <v>247</v>
      </c>
      <c r="U37" t="s">
        <v>133</v>
      </c>
      <c r="V37"/>
      <c r="W37" t="s">
        <v>1182</v>
      </c>
      <c r="X37" t="s">
        <v>1181</v>
      </c>
      <c r="Y37" t="s">
        <v>244</v>
      </c>
      <c r="Z37" t="s">
        <v>245</v>
      </c>
      <c r="AA37" t="s">
        <v>1185</v>
      </c>
      <c r="AB37" t="s">
        <v>248</v>
      </c>
      <c r="AC37" t="s">
        <v>1335</v>
      </c>
      <c r="AD37"/>
      <c r="AE37"/>
    </row>
    <row r="38" spans="1:31" ht="15" x14ac:dyDescent="0.2">
      <c r="A38" s="1">
        <v>1</v>
      </c>
      <c r="B38" s="285">
        <v>2.2400000000000002</v>
      </c>
      <c r="C38" s="285">
        <v>1.2000000000000002</v>
      </c>
      <c r="D38" s="285"/>
      <c r="E38" s="285">
        <v>9.0000000000000018</v>
      </c>
      <c r="F38" s="285">
        <v>2.25</v>
      </c>
      <c r="G38" s="285">
        <v>2.4</v>
      </c>
      <c r="H38" s="285">
        <v>2.8125</v>
      </c>
      <c r="I38" s="285"/>
      <c r="J38" s="285">
        <v>2.7</v>
      </c>
      <c r="K38" s="285">
        <v>22.602499999999999</v>
      </c>
      <c r="L38" s="285">
        <v>1.5</v>
      </c>
      <c r="M38" s="285"/>
      <c r="N38" s="285"/>
      <c r="O38" s="285">
        <v>8.25</v>
      </c>
      <c r="P38" s="285">
        <v>1.2</v>
      </c>
      <c r="Q38" s="285">
        <v>1.2</v>
      </c>
      <c r="R38" s="285">
        <v>1.2000000000000002</v>
      </c>
      <c r="S38" s="285"/>
      <c r="T38" s="285">
        <v>2.7</v>
      </c>
      <c r="U38" s="285">
        <v>0.3</v>
      </c>
      <c r="V38" s="285">
        <v>16.349999999999998</v>
      </c>
      <c r="W38" s="285"/>
      <c r="X38" s="285"/>
      <c r="Y38" s="285">
        <v>1</v>
      </c>
      <c r="Z38" s="285">
        <v>7.4999999999999991</v>
      </c>
      <c r="AA38" s="285"/>
      <c r="AB38" s="285">
        <v>4.5</v>
      </c>
      <c r="AC38" s="285">
        <v>0.53333333333333333</v>
      </c>
      <c r="AD38" s="285">
        <v>13.533333333333333</v>
      </c>
      <c r="AE38" s="285">
        <v>52.485833333333339</v>
      </c>
    </row>
    <row r="39" spans="1:31" ht="15" x14ac:dyDescent="0.2">
      <c r="A39" s="287" t="s">
        <v>613</v>
      </c>
      <c r="B39" s="285">
        <v>2.2400000000000002</v>
      </c>
      <c r="C39" s="285">
        <v>1.2000000000000002</v>
      </c>
      <c r="D39" s="285"/>
      <c r="E39" s="285">
        <v>9.0000000000000018</v>
      </c>
      <c r="F39" s="285">
        <v>2.25</v>
      </c>
      <c r="G39" s="285">
        <v>2.4</v>
      </c>
      <c r="H39" s="285">
        <v>2.8125</v>
      </c>
      <c r="I39" s="285"/>
      <c r="J39" s="285">
        <v>2.7</v>
      </c>
      <c r="K39" s="285">
        <v>22.602499999999999</v>
      </c>
      <c r="L39" s="285">
        <v>1.5</v>
      </c>
      <c r="M39" s="285"/>
      <c r="N39" s="285"/>
      <c r="O39" s="285">
        <v>8.25</v>
      </c>
      <c r="P39" s="285">
        <v>1.2</v>
      </c>
      <c r="Q39" s="285">
        <v>1.2</v>
      </c>
      <c r="R39" s="285">
        <v>1.2000000000000002</v>
      </c>
      <c r="S39" s="285"/>
      <c r="T39" s="285">
        <v>2.7</v>
      </c>
      <c r="U39" s="285">
        <v>0.3</v>
      </c>
      <c r="V39" s="285">
        <v>16.349999999999998</v>
      </c>
      <c r="W39" s="285"/>
      <c r="X39" s="285"/>
      <c r="Y39" s="285">
        <v>1</v>
      </c>
      <c r="Z39" s="285">
        <v>7.4999999999999991</v>
      </c>
      <c r="AA39" s="285"/>
      <c r="AB39" s="285">
        <v>4.5</v>
      </c>
      <c r="AC39" s="285">
        <v>0.53333333333333333</v>
      </c>
      <c r="AD39" s="285">
        <v>13.533333333333333</v>
      </c>
      <c r="AE39" s="285">
        <v>52.485833333333339</v>
      </c>
    </row>
    <row r="40" spans="1:31" ht="15" x14ac:dyDescent="0.2">
      <c r="A40" s="1">
        <v>2</v>
      </c>
      <c r="B40" s="285">
        <v>2.88</v>
      </c>
      <c r="C40" s="285"/>
      <c r="D40" s="285"/>
      <c r="E40" s="285">
        <v>4.95</v>
      </c>
      <c r="F40" s="285"/>
      <c r="G40" s="285"/>
      <c r="H40" s="285"/>
      <c r="I40" s="285"/>
      <c r="J40" s="285"/>
      <c r="K40" s="285">
        <v>7.83</v>
      </c>
      <c r="L40" s="285">
        <v>1.8</v>
      </c>
      <c r="M40" s="285"/>
      <c r="N40" s="285"/>
      <c r="O40" s="285">
        <v>3.375</v>
      </c>
      <c r="P40" s="285"/>
      <c r="Q40" s="285"/>
      <c r="R40" s="285"/>
      <c r="S40" s="285"/>
      <c r="T40" s="285"/>
      <c r="U40" s="285"/>
      <c r="V40" s="285">
        <v>5.1749999999999998</v>
      </c>
      <c r="W40" s="285"/>
      <c r="X40" s="285"/>
      <c r="Y40" s="285">
        <v>0.8</v>
      </c>
      <c r="Z40" s="285">
        <v>3.6428571428571432</v>
      </c>
      <c r="AA40" s="285"/>
      <c r="AB40" s="285"/>
      <c r="AC40" s="285"/>
      <c r="AD40" s="285">
        <v>4.4428571428571431</v>
      </c>
      <c r="AE40" s="285">
        <v>17.447857142857146</v>
      </c>
    </row>
    <row r="41" spans="1:31" ht="15" x14ac:dyDescent="0.2">
      <c r="A41" s="287" t="s">
        <v>615</v>
      </c>
      <c r="B41" s="285">
        <v>2.88</v>
      </c>
      <c r="C41" s="285"/>
      <c r="D41" s="285"/>
      <c r="E41" s="285">
        <v>4.95</v>
      </c>
      <c r="F41" s="285"/>
      <c r="G41" s="285"/>
      <c r="H41" s="285"/>
      <c r="I41" s="285"/>
      <c r="J41" s="285"/>
      <c r="K41" s="285">
        <v>7.83</v>
      </c>
      <c r="L41" s="285">
        <v>1.8</v>
      </c>
      <c r="M41" s="285"/>
      <c r="N41" s="285"/>
      <c r="O41" s="285">
        <v>3.375</v>
      </c>
      <c r="P41" s="285"/>
      <c r="Q41" s="285"/>
      <c r="R41" s="285"/>
      <c r="S41" s="285"/>
      <c r="T41" s="285"/>
      <c r="U41" s="285"/>
      <c r="V41" s="285">
        <v>5.1749999999999998</v>
      </c>
      <c r="W41" s="285"/>
      <c r="X41" s="285"/>
      <c r="Y41" s="285">
        <v>0.8</v>
      </c>
      <c r="Z41" s="285">
        <v>3.6428571428571432</v>
      </c>
      <c r="AA41" s="285"/>
      <c r="AB41" s="285"/>
      <c r="AC41" s="285"/>
      <c r="AD41" s="285">
        <v>4.4428571428571431</v>
      </c>
      <c r="AE41" s="285">
        <v>17.447857142857146</v>
      </c>
    </row>
    <row r="42" spans="1:31" ht="15" x14ac:dyDescent="0.2">
      <c r="A42" s="1">
        <v>3</v>
      </c>
      <c r="B42" s="285">
        <v>3.84</v>
      </c>
      <c r="C42" s="285"/>
      <c r="D42" s="285"/>
      <c r="E42" s="285">
        <v>4.0500000000000007</v>
      </c>
      <c r="F42" s="285"/>
      <c r="G42" s="285"/>
      <c r="H42" s="285"/>
      <c r="I42" s="285"/>
      <c r="J42" s="285"/>
      <c r="K42" s="285">
        <v>7.8900000000000006</v>
      </c>
      <c r="L42" s="285">
        <v>3.6</v>
      </c>
      <c r="M42" s="285"/>
      <c r="N42" s="285"/>
      <c r="O42" s="285">
        <v>3.375</v>
      </c>
      <c r="P42" s="285"/>
      <c r="Q42" s="285"/>
      <c r="R42" s="285"/>
      <c r="S42" s="285"/>
      <c r="T42" s="285"/>
      <c r="U42" s="285"/>
      <c r="V42" s="285">
        <v>6.9749999999999996</v>
      </c>
      <c r="W42" s="285"/>
      <c r="X42" s="285"/>
      <c r="Y42" s="285">
        <v>2.5999999999999996</v>
      </c>
      <c r="Z42" s="285">
        <v>3.8571428571428572</v>
      </c>
      <c r="AA42" s="285"/>
      <c r="AB42" s="285"/>
      <c r="AC42" s="285"/>
      <c r="AD42" s="285">
        <v>6.4571428571428573</v>
      </c>
      <c r="AE42" s="285">
        <v>21.322142857142858</v>
      </c>
    </row>
    <row r="43" spans="1:31" ht="15" x14ac:dyDescent="0.2">
      <c r="A43" s="287" t="s">
        <v>617</v>
      </c>
      <c r="B43" s="285">
        <v>3.84</v>
      </c>
      <c r="C43" s="285"/>
      <c r="D43" s="285"/>
      <c r="E43" s="285">
        <v>4.0500000000000007</v>
      </c>
      <c r="F43" s="285"/>
      <c r="G43" s="285"/>
      <c r="H43" s="285"/>
      <c r="I43" s="285"/>
      <c r="J43" s="285"/>
      <c r="K43" s="285">
        <v>7.8900000000000006</v>
      </c>
      <c r="L43" s="285">
        <v>3.6</v>
      </c>
      <c r="M43" s="285"/>
      <c r="N43" s="285"/>
      <c r="O43" s="285">
        <v>3.375</v>
      </c>
      <c r="P43" s="285"/>
      <c r="Q43" s="285"/>
      <c r="R43" s="285"/>
      <c r="S43" s="285"/>
      <c r="T43" s="285"/>
      <c r="U43" s="285"/>
      <c r="V43" s="285">
        <v>6.9749999999999996</v>
      </c>
      <c r="W43" s="285"/>
      <c r="X43" s="285"/>
      <c r="Y43" s="285">
        <v>2.5999999999999996</v>
      </c>
      <c r="Z43" s="285">
        <v>3.8571428571428572</v>
      </c>
      <c r="AA43" s="285"/>
      <c r="AB43" s="285"/>
      <c r="AC43" s="285"/>
      <c r="AD43" s="285">
        <v>6.4571428571428573</v>
      </c>
      <c r="AE43" s="285">
        <v>21.322142857142858</v>
      </c>
    </row>
    <row r="44" spans="1:31" ht="15" x14ac:dyDescent="0.2">
      <c r="A44" s="1">
        <v>4</v>
      </c>
      <c r="B44" s="285"/>
      <c r="C44" s="285"/>
      <c r="D44" s="285"/>
      <c r="E44" s="285"/>
      <c r="F44" s="285"/>
      <c r="G44" s="285"/>
      <c r="H44" s="285"/>
      <c r="I44" s="285"/>
      <c r="J44" s="285">
        <v>3.2624999999999997</v>
      </c>
      <c r="K44" s="285">
        <v>3.2624999999999997</v>
      </c>
      <c r="L44" s="285"/>
      <c r="M44" s="285"/>
      <c r="N44" s="285"/>
      <c r="O44" s="285"/>
      <c r="P44" s="285"/>
      <c r="Q44" s="285"/>
      <c r="R44" s="285"/>
      <c r="S44" s="285"/>
      <c r="T44" s="285">
        <v>3.2625000000000002</v>
      </c>
      <c r="U44" s="285"/>
      <c r="V44" s="285">
        <v>3.2625000000000002</v>
      </c>
      <c r="W44" s="285"/>
      <c r="X44" s="285"/>
      <c r="Y44" s="285"/>
      <c r="Z44" s="285"/>
      <c r="AA44" s="285"/>
      <c r="AB44" s="285">
        <v>9.2999999999999989</v>
      </c>
      <c r="AC44" s="285">
        <v>0.8</v>
      </c>
      <c r="AD44" s="285">
        <v>10.1</v>
      </c>
      <c r="AE44" s="285">
        <v>16.625</v>
      </c>
    </row>
    <row r="45" spans="1:31" ht="15" x14ac:dyDescent="0.2">
      <c r="A45" s="287" t="s">
        <v>619</v>
      </c>
      <c r="B45" s="285"/>
      <c r="C45" s="285"/>
      <c r="D45" s="285"/>
      <c r="E45" s="285"/>
      <c r="F45" s="285"/>
      <c r="G45" s="285"/>
      <c r="H45" s="285"/>
      <c r="I45" s="285"/>
      <c r="J45" s="285">
        <v>3.2624999999999997</v>
      </c>
      <c r="K45" s="285">
        <v>3.2624999999999997</v>
      </c>
      <c r="L45" s="285"/>
      <c r="M45" s="285"/>
      <c r="N45" s="285"/>
      <c r="O45" s="285"/>
      <c r="P45" s="285"/>
      <c r="Q45" s="285"/>
      <c r="R45" s="285"/>
      <c r="S45" s="285"/>
      <c r="T45" s="285">
        <v>3.2625000000000002</v>
      </c>
      <c r="U45" s="285"/>
      <c r="V45" s="285">
        <v>3.2625000000000002</v>
      </c>
      <c r="W45" s="285"/>
      <c r="X45" s="285"/>
      <c r="Y45" s="285"/>
      <c r="Z45" s="285"/>
      <c r="AA45" s="285"/>
      <c r="AB45" s="285">
        <v>9.2999999999999989</v>
      </c>
      <c r="AC45" s="285">
        <v>0.8</v>
      </c>
      <c r="AD45" s="285">
        <v>10.1</v>
      </c>
      <c r="AE45" s="285">
        <v>16.625</v>
      </c>
    </row>
    <row r="46" spans="1:31" ht="15" x14ac:dyDescent="0.2">
      <c r="A46" s="1">
        <v>5</v>
      </c>
      <c r="B46" s="285"/>
      <c r="C46" s="285">
        <v>1.8</v>
      </c>
      <c r="D46" s="285"/>
      <c r="E46" s="285"/>
      <c r="F46" s="285">
        <v>0.5625</v>
      </c>
      <c r="G46" s="285">
        <v>3.6</v>
      </c>
      <c r="H46" s="285"/>
      <c r="I46" s="285"/>
      <c r="J46" s="285"/>
      <c r="K46" s="285">
        <v>5.9625000000000004</v>
      </c>
      <c r="L46" s="285"/>
      <c r="M46" s="285">
        <v>4.9999999999999991</v>
      </c>
      <c r="N46" s="285"/>
      <c r="O46" s="285"/>
      <c r="P46" s="285">
        <v>1.5</v>
      </c>
      <c r="Q46" s="285">
        <v>4.7999999999999989</v>
      </c>
      <c r="R46" s="285">
        <v>1.4</v>
      </c>
      <c r="S46" s="285"/>
      <c r="T46" s="285"/>
      <c r="U46" s="285">
        <v>0.89999999999999991</v>
      </c>
      <c r="V46" s="285">
        <v>13.599999999999998</v>
      </c>
      <c r="W46" s="285">
        <v>3.9692307692307702</v>
      </c>
      <c r="X46" s="285">
        <v>3.8666666666666667</v>
      </c>
      <c r="Y46" s="285"/>
      <c r="Z46" s="285"/>
      <c r="AA46" s="285"/>
      <c r="AB46" s="285"/>
      <c r="AC46" s="285"/>
      <c r="AD46" s="285">
        <v>7.8358974358974365</v>
      </c>
      <c r="AE46" s="285">
        <v>27.398397435897429</v>
      </c>
    </row>
    <row r="47" spans="1:31" ht="15" x14ac:dyDescent="0.2">
      <c r="A47" s="287" t="s">
        <v>621</v>
      </c>
      <c r="B47" s="285"/>
      <c r="C47" s="285">
        <v>1.8</v>
      </c>
      <c r="D47" s="285"/>
      <c r="E47" s="285"/>
      <c r="F47" s="285">
        <v>0.5625</v>
      </c>
      <c r="G47" s="285">
        <v>3.6</v>
      </c>
      <c r="H47" s="285"/>
      <c r="I47" s="285"/>
      <c r="J47" s="285"/>
      <c r="K47" s="285">
        <v>5.9625000000000004</v>
      </c>
      <c r="L47" s="285"/>
      <c r="M47" s="285">
        <v>4.9999999999999991</v>
      </c>
      <c r="N47" s="285"/>
      <c r="O47" s="285"/>
      <c r="P47" s="285">
        <v>1.5</v>
      </c>
      <c r="Q47" s="285">
        <v>4.7999999999999989</v>
      </c>
      <c r="R47" s="285">
        <v>1.4</v>
      </c>
      <c r="S47" s="285"/>
      <c r="T47" s="285"/>
      <c r="U47" s="285">
        <v>0.89999999999999991</v>
      </c>
      <c r="V47" s="285">
        <v>13.599999999999998</v>
      </c>
      <c r="W47" s="285">
        <v>3.9692307692307702</v>
      </c>
      <c r="X47" s="285">
        <v>3.8666666666666667</v>
      </c>
      <c r="Y47" s="285"/>
      <c r="Z47" s="285"/>
      <c r="AA47" s="285"/>
      <c r="AB47" s="285"/>
      <c r="AC47" s="285"/>
      <c r="AD47" s="285">
        <v>7.8358974358974365</v>
      </c>
      <c r="AE47" s="285">
        <v>27.398397435897429</v>
      </c>
    </row>
    <row r="48" spans="1:31" ht="15" x14ac:dyDescent="0.2">
      <c r="A48" s="1">
        <v>6</v>
      </c>
      <c r="B48" s="285"/>
      <c r="C48" s="285"/>
      <c r="D48" s="285"/>
      <c r="E48" s="285"/>
      <c r="F48" s="285">
        <v>0.1875</v>
      </c>
      <c r="G48" s="285"/>
      <c r="H48" s="285">
        <v>0.1875</v>
      </c>
      <c r="I48" s="285"/>
      <c r="J48" s="285">
        <v>0.33750000000000002</v>
      </c>
      <c r="K48" s="285">
        <v>0.71250000000000002</v>
      </c>
      <c r="L48" s="285"/>
      <c r="M48" s="285"/>
      <c r="N48" s="285"/>
      <c r="O48" s="285"/>
      <c r="P48" s="285">
        <v>0.3</v>
      </c>
      <c r="Q48" s="285"/>
      <c r="R48" s="285">
        <v>0.4</v>
      </c>
      <c r="S48" s="285"/>
      <c r="T48" s="285">
        <v>0.33750000000000002</v>
      </c>
      <c r="U48" s="285"/>
      <c r="V48" s="285">
        <v>1.0375000000000001</v>
      </c>
      <c r="W48" s="285"/>
      <c r="X48" s="285">
        <v>0.26666666666666666</v>
      </c>
      <c r="Y48" s="285"/>
      <c r="Z48" s="285"/>
      <c r="AA48" s="285"/>
      <c r="AB48" s="285">
        <v>1.5</v>
      </c>
      <c r="AC48" s="285"/>
      <c r="AD48" s="285">
        <v>1.7666666666666666</v>
      </c>
      <c r="AE48" s="285">
        <v>3.5166666666666666</v>
      </c>
    </row>
    <row r="49" spans="1:31" ht="15" x14ac:dyDescent="0.2">
      <c r="A49" s="287" t="s">
        <v>623</v>
      </c>
      <c r="B49" s="285"/>
      <c r="C49" s="285"/>
      <c r="D49" s="285"/>
      <c r="E49" s="285"/>
      <c r="F49" s="285">
        <v>0.1875</v>
      </c>
      <c r="G49" s="285"/>
      <c r="H49" s="285">
        <v>0.1875</v>
      </c>
      <c r="I49" s="285"/>
      <c r="J49" s="285">
        <v>0.33750000000000002</v>
      </c>
      <c r="K49" s="285">
        <v>0.71250000000000002</v>
      </c>
      <c r="L49" s="285"/>
      <c r="M49" s="285"/>
      <c r="N49" s="285"/>
      <c r="O49" s="285"/>
      <c r="P49" s="285">
        <v>0.3</v>
      </c>
      <c r="Q49" s="285"/>
      <c r="R49" s="285">
        <v>0.4</v>
      </c>
      <c r="S49" s="285"/>
      <c r="T49" s="285">
        <v>0.33750000000000002</v>
      </c>
      <c r="U49" s="285"/>
      <c r="V49" s="285">
        <v>1.0375000000000001</v>
      </c>
      <c r="W49" s="285"/>
      <c r="X49" s="285">
        <v>0.26666666666666666</v>
      </c>
      <c r="Y49" s="285"/>
      <c r="Z49" s="285"/>
      <c r="AA49" s="285"/>
      <c r="AB49" s="285">
        <v>1.5</v>
      </c>
      <c r="AC49" s="285"/>
      <c r="AD49" s="285">
        <v>1.7666666666666666</v>
      </c>
      <c r="AE49" s="285">
        <v>3.5166666666666666</v>
      </c>
    </row>
    <row r="50" spans="1:31" ht="15" x14ac:dyDescent="0.2">
      <c r="A50" s="1">
        <v>7</v>
      </c>
      <c r="B50" s="285"/>
      <c r="C50" s="285"/>
      <c r="D50" s="285">
        <v>2.6999999999999997</v>
      </c>
      <c r="E50" s="285"/>
      <c r="F50" s="285"/>
      <c r="G50" s="285"/>
      <c r="H50" s="285"/>
      <c r="I50" s="285"/>
      <c r="J50" s="285"/>
      <c r="K50" s="285">
        <v>2.6999999999999997</v>
      </c>
      <c r="L50" s="285"/>
      <c r="M50" s="285"/>
      <c r="N50" s="285">
        <v>2.625</v>
      </c>
      <c r="O50" s="285"/>
      <c r="P50" s="285"/>
      <c r="Q50" s="285"/>
      <c r="R50" s="285"/>
      <c r="S50" s="285">
        <v>0.52500000000000002</v>
      </c>
      <c r="T50" s="285"/>
      <c r="U50" s="285"/>
      <c r="V50" s="285">
        <v>3.15</v>
      </c>
      <c r="W50" s="285"/>
      <c r="X50" s="285"/>
      <c r="Y50" s="285"/>
      <c r="Z50" s="285"/>
      <c r="AA50" s="285">
        <v>0.8</v>
      </c>
      <c r="AB50" s="285"/>
      <c r="AC50" s="285"/>
      <c r="AD50" s="285">
        <v>0.8</v>
      </c>
      <c r="AE50" s="285">
        <v>6.6499999999999995</v>
      </c>
    </row>
    <row r="51" spans="1:31" ht="15" x14ac:dyDescent="0.2">
      <c r="A51" s="287" t="s">
        <v>625</v>
      </c>
      <c r="B51" s="285"/>
      <c r="C51" s="285"/>
      <c r="D51" s="285">
        <v>2.6999999999999997</v>
      </c>
      <c r="E51" s="285"/>
      <c r="F51" s="285"/>
      <c r="G51" s="285"/>
      <c r="H51" s="285"/>
      <c r="I51" s="285"/>
      <c r="J51" s="285"/>
      <c r="K51" s="285">
        <v>2.6999999999999997</v>
      </c>
      <c r="L51" s="285"/>
      <c r="M51" s="285"/>
      <c r="N51" s="285">
        <v>2.625</v>
      </c>
      <c r="O51" s="285"/>
      <c r="P51" s="285"/>
      <c r="Q51" s="285"/>
      <c r="R51" s="285"/>
      <c r="S51" s="285">
        <v>0.52500000000000002</v>
      </c>
      <c r="T51" s="285"/>
      <c r="U51" s="285"/>
      <c r="V51" s="285">
        <v>3.15</v>
      </c>
      <c r="W51" s="285"/>
      <c r="X51" s="285"/>
      <c r="Y51" s="285"/>
      <c r="Z51" s="285"/>
      <c r="AA51" s="285">
        <v>0.8</v>
      </c>
      <c r="AB51" s="285"/>
      <c r="AC51" s="285"/>
      <c r="AD51" s="285">
        <v>0.8</v>
      </c>
      <c r="AE51" s="285">
        <v>6.6499999999999995</v>
      </c>
    </row>
    <row r="52" spans="1:31" ht="15" x14ac:dyDescent="0.2">
      <c r="A52" s="1">
        <v>8</v>
      </c>
      <c r="B52" s="285"/>
      <c r="C52" s="285"/>
      <c r="D52" s="285"/>
      <c r="E52" s="285"/>
      <c r="F52" s="285"/>
      <c r="G52" s="285"/>
      <c r="H52" s="285"/>
      <c r="I52" s="285">
        <v>1.6</v>
      </c>
      <c r="J52" s="285"/>
      <c r="K52" s="285">
        <v>1.6</v>
      </c>
      <c r="L52" s="285"/>
      <c r="M52" s="285">
        <v>0.8</v>
      </c>
      <c r="N52" s="285"/>
      <c r="O52" s="285"/>
      <c r="P52" s="285"/>
      <c r="Q52" s="285"/>
      <c r="R52" s="285"/>
      <c r="S52" s="285">
        <v>1.5750000000000002</v>
      </c>
      <c r="T52" s="285"/>
      <c r="U52" s="285">
        <v>0.6</v>
      </c>
      <c r="V52" s="285">
        <v>2.9750000000000001</v>
      </c>
      <c r="W52" s="285">
        <v>0.55384615384615388</v>
      </c>
      <c r="X52" s="285">
        <v>0.8</v>
      </c>
      <c r="Y52" s="285"/>
      <c r="Z52" s="285"/>
      <c r="AA52" s="285">
        <v>1.6</v>
      </c>
      <c r="AB52" s="285"/>
      <c r="AC52" s="285">
        <v>0.6</v>
      </c>
      <c r="AD52" s="285">
        <v>3.5538461538461541</v>
      </c>
      <c r="AE52" s="285">
        <v>8.1288461538461529</v>
      </c>
    </row>
    <row r="53" spans="1:31" ht="15" x14ac:dyDescent="0.2">
      <c r="A53" s="287" t="s">
        <v>627</v>
      </c>
      <c r="B53" s="285"/>
      <c r="C53" s="285"/>
      <c r="D53" s="285"/>
      <c r="E53" s="285"/>
      <c r="F53" s="285"/>
      <c r="G53" s="285"/>
      <c r="H53" s="285"/>
      <c r="I53" s="285">
        <v>1.6</v>
      </c>
      <c r="J53" s="285"/>
      <c r="K53" s="285">
        <v>1.6</v>
      </c>
      <c r="L53" s="285"/>
      <c r="M53" s="285">
        <v>0.8</v>
      </c>
      <c r="N53" s="285"/>
      <c r="O53" s="285"/>
      <c r="P53" s="285"/>
      <c r="Q53" s="285"/>
      <c r="R53" s="285"/>
      <c r="S53" s="285">
        <v>1.5750000000000002</v>
      </c>
      <c r="T53" s="285"/>
      <c r="U53" s="285">
        <v>0.6</v>
      </c>
      <c r="V53" s="285">
        <v>2.9750000000000001</v>
      </c>
      <c r="W53" s="285">
        <v>0.55384615384615388</v>
      </c>
      <c r="X53" s="285">
        <v>0.8</v>
      </c>
      <c r="Y53" s="285"/>
      <c r="Z53" s="285"/>
      <c r="AA53" s="285">
        <v>1.6</v>
      </c>
      <c r="AB53" s="285"/>
      <c r="AC53" s="285">
        <v>0.6</v>
      </c>
      <c r="AD53" s="285">
        <v>3.5538461538461541</v>
      </c>
      <c r="AE53" s="285">
        <v>8.1288461538461529</v>
      </c>
    </row>
    <row r="54" spans="1:31" ht="15" x14ac:dyDescent="0.2">
      <c r="A54" s="1">
        <v>9</v>
      </c>
      <c r="B54" s="285"/>
      <c r="C54" s="285"/>
      <c r="D54" s="285"/>
      <c r="E54" s="285"/>
      <c r="F54" s="285"/>
      <c r="G54" s="285"/>
      <c r="H54" s="285"/>
      <c r="I54" s="285">
        <v>0.4</v>
      </c>
      <c r="J54" s="285"/>
      <c r="K54" s="285">
        <v>0.4</v>
      </c>
      <c r="L54" s="285"/>
      <c r="M54" s="285"/>
      <c r="N54" s="285">
        <v>0.1875</v>
      </c>
      <c r="O54" s="285"/>
      <c r="P54" s="285"/>
      <c r="Q54" s="285"/>
      <c r="R54" s="285"/>
      <c r="S54" s="285">
        <v>0.45</v>
      </c>
      <c r="T54" s="285"/>
      <c r="U54" s="285"/>
      <c r="V54" s="285">
        <v>0.63749999999999996</v>
      </c>
      <c r="W54" s="285"/>
      <c r="X54" s="285"/>
      <c r="Y54" s="285"/>
      <c r="Z54" s="285"/>
      <c r="AA54" s="285">
        <v>2.8800000000000008</v>
      </c>
      <c r="AB54" s="285"/>
      <c r="AC54" s="285"/>
      <c r="AD54" s="285">
        <v>2.8800000000000008</v>
      </c>
      <c r="AE54" s="285">
        <v>3.9175000000000009</v>
      </c>
    </row>
    <row r="55" spans="1:31" ht="15" x14ac:dyDescent="0.2">
      <c r="A55" s="287" t="s">
        <v>629</v>
      </c>
      <c r="B55" s="285"/>
      <c r="C55" s="285"/>
      <c r="D55" s="285"/>
      <c r="E55" s="285"/>
      <c r="F55" s="285"/>
      <c r="G55" s="285"/>
      <c r="H55" s="285"/>
      <c r="I55" s="285">
        <v>0.4</v>
      </c>
      <c r="J55" s="285"/>
      <c r="K55" s="285">
        <v>0.4</v>
      </c>
      <c r="L55" s="285"/>
      <c r="M55" s="285"/>
      <c r="N55" s="285">
        <v>0.1875</v>
      </c>
      <c r="O55" s="285"/>
      <c r="P55" s="285"/>
      <c r="Q55" s="285"/>
      <c r="R55" s="285"/>
      <c r="S55" s="285">
        <v>0.45</v>
      </c>
      <c r="T55" s="285"/>
      <c r="U55" s="285"/>
      <c r="V55" s="285">
        <v>0.63749999999999996</v>
      </c>
      <c r="W55" s="285"/>
      <c r="X55" s="285"/>
      <c r="Y55" s="285"/>
      <c r="Z55" s="285"/>
      <c r="AA55" s="285">
        <v>2.8800000000000008</v>
      </c>
      <c r="AB55" s="285"/>
      <c r="AC55" s="285"/>
      <c r="AD55" s="285">
        <v>2.8800000000000008</v>
      </c>
      <c r="AE55" s="285">
        <v>3.9175000000000009</v>
      </c>
    </row>
    <row r="56" spans="1:31" ht="15" x14ac:dyDescent="0.2">
      <c r="A56" s="1">
        <v>10</v>
      </c>
      <c r="B56" s="285"/>
      <c r="C56" s="285"/>
      <c r="D56" s="285"/>
      <c r="E56" s="285"/>
      <c r="F56" s="285"/>
      <c r="G56" s="285"/>
      <c r="H56" s="285"/>
      <c r="I56" s="285"/>
      <c r="J56" s="285"/>
      <c r="K56" s="285"/>
      <c r="L56" s="285"/>
      <c r="M56" s="285">
        <v>0.2</v>
      </c>
      <c r="N56" s="285"/>
      <c r="O56" s="285"/>
      <c r="P56" s="285"/>
      <c r="Q56" s="285"/>
      <c r="R56" s="285"/>
      <c r="S56" s="285">
        <v>0.22500000000000001</v>
      </c>
      <c r="T56" s="285"/>
      <c r="U56" s="285">
        <v>0.6</v>
      </c>
      <c r="V56" s="285">
        <v>1.0249999999999999</v>
      </c>
      <c r="W56" s="285">
        <v>0.36923076923076925</v>
      </c>
      <c r="X56" s="285">
        <v>0.53333333333333333</v>
      </c>
      <c r="Y56" s="285"/>
      <c r="Z56" s="285"/>
      <c r="AA56" s="285">
        <v>0.48</v>
      </c>
      <c r="AB56" s="285"/>
      <c r="AC56" s="285">
        <v>0.53333333333333333</v>
      </c>
      <c r="AD56" s="285">
        <v>1.9158974358974357</v>
      </c>
      <c r="AE56" s="285">
        <v>2.9408974358974356</v>
      </c>
    </row>
    <row r="57" spans="1:31" ht="15" x14ac:dyDescent="0.2">
      <c r="A57" s="287" t="s">
        <v>631</v>
      </c>
      <c r="B57" s="285"/>
      <c r="C57" s="285"/>
      <c r="D57" s="285"/>
      <c r="E57" s="285"/>
      <c r="F57" s="285"/>
      <c r="G57" s="285"/>
      <c r="H57" s="285"/>
      <c r="I57" s="285"/>
      <c r="J57" s="285"/>
      <c r="K57" s="285"/>
      <c r="L57" s="285"/>
      <c r="M57" s="285">
        <v>0.2</v>
      </c>
      <c r="N57" s="285"/>
      <c r="O57" s="285"/>
      <c r="P57" s="285"/>
      <c r="Q57" s="285"/>
      <c r="R57" s="285"/>
      <c r="S57" s="285">
        <v>0.22500000000000001</v>
      </c>
      <c r="T57" s="285"/>
      <c r="U57" s="285">
        <v>0.6</v>
      </c>
      <c r="V57" s="285">
        <v>1.0249999999999999</v>
      </c>
      <c r="W57" s="285">
        <v>0.36923076923076925</v>
      </c>
      <c r="X57" s="285">
        <v>0.53333333333333333</v>
      </c>
      <c r="Y57" s="285"/>
      <c r="Z57" s="285"/>
      <c r="AA57" s="285">
        <v>0.48</v>
      </c>
      <c r="AB57" s="285"/>
      <c r="AC57" s="285">
        <v>0.53333333333333333</v>
      </c>
      <c r="AD57" s="285">
        <v>1.9158974358974357</v>
      </c>
      <c r="AE57" s="285">
        <v>2.9408974358974356</v>
      </c>
    </row>
    <row r="58" spans="1:31" ht="15" x14ac:dyDescent="0.2">
      <c r="A58" s="1">
        <v>11</v>
      </c>
      <c r="B58" s="285">
        <v>1.44</v>
      </c>
      <c r="C58" s="285"/>
      <c r="D58" s="285"/>
      <c r="E58" s="285"/>
      <c r="F58" s="285"/>
      <c r="G58" s="285"/>
      <c r="H58" s="285"/>
      <c r="I58" s="285"/>
      <c r="J58" s="285">
        <v>1.8</v>
      </c>
      <c r="K58" s="285">
        <v>3.24</v>
      </c>
      <c r="L58" s="285">
        <v>0.9</v>
      </c>
      <c r="M58" s="285"/>
      <c r="N58" s="285"/>
      <c r="O58" s="285"/>
      <c r="P58" s="285"/>
      <c r="Q58" s="285"/>
      <c r="R58" s="285"/>
      <c r="S58" s="285"/>
      <c r="T58" s="285">
        <v>2.0250000000000004</v>
      </c>
      <c r="U58" s="285">
        <v>0.6</v>
      </c>
      <c r="V58" s="285">
        <v>3.5250000000000004</v>
      </c>
      <c r="W58" s="285">
        <v>0.55384615384615388</v>
      </c>
      <c r="X58" s="285">
        <v>0.26666666666666666</v>
      </c>
      <c r="Y58" s="285">
        <v>0.4</v>
      </c>
      <c r="Z58" s="285"/>
      <c r="AA58" s="285"/>
      <c r="AB58" s="285">
        <v>1.8</v>
      </c>
      <c r="AC58" s="285">
        <v>0.53333333333333333</v>
      </c>
      <c r="AD58" s="285">
        <v>3.5538461538461537</v>
      </c>
      <c r="AE58" s="285">
        <v>10.318846153846154</v>
      </c>
    </row>
    <row r="59" spans="1:31" ht="15" x14ac:dyDescent="0.2">
      <c r="A59" s="287" t="s">
        <v>633</v>
      </c>
      <c r="B59" s="285">
        <v>1.44</v>
      </c>
      <c r="C59" s="285"/>
      <c r="D59" s="285"/>
      <c r="E59" s="285"/>
      <c r="F59" s="285"/>
      <c r="G59" s="285"/>
      <c r="H59" s="285"/>
      <c r="I59" s="285"/>
      <c r="J59" s="285">
        <v>1.8</v>
      </c>
      <c r="K59" s="285">
        <v>3.24</v>
      </c>
      <c r="L59" s="285">
        <v>0.9</v>
      </c>
      <c r="M59" s="285"/>
      <c r="N59" s="285"/>
      <c r="O59" s="285"/>
      <c r="P59" s="285"/>
      <c r="Q59" s="285"/>
      <c r="R59" s="285"/>
      <c r="S59" s="285"/>
      <c r="T59" s="285">
        <v>2.0250000000000004</v>
      </c>
      <c r="U59" s="285">
        <v>0.6</v>
      </c>
      <c r="V59" s="285">
        <v>3.5250000000000004</v>
      </c>
      <c r="W59" s="285">
        <v>0.55384615384615388</v>
      </c>
      <c r="X59" s="285">
        <v>0.26666666666666666</v>
      </c>
      <c r="Y59" s="285">
        <v>0.4</v>
      </c>
      <c r="Z59" s="285"/>
      <c r="AA59" s="285"/>
      <c r="AB59" s="285">
        <v>1.8</v>
      </c>
      <c r="AC59" s="285">
        <v>0.53333333333333333</v>
      </c>
      <c r="AD59" s="285">
        <v>3.5538461538461537</v>
      </c>
      <c r="AE59" s="285">
        <v>10.318846153846154</v>
      </c>
    </row>
    <row r="60" spans="1:31" ht="15" x14ac:dyDescent="0.2">
      <c r="A60" s="1">
        <v>12</v>
      </c>
      <c r="B60" s="285">
        <v>1.6</v>
      </c>
      <c r="C60" s="285"/>
      <c r="D60" s="285">
        <v>0.3</v>
      </c>
      <c r="E60" s="285"/>
      <c r="F60" s="285"/>
      <c r="G60" s="285"/>
      <c r="H60" s="285"/>
      <c r="I60" s="285">
        <v>1</v>
      </c>
      <c r="J60" s="285">
        <v>0.9</v>
      </c>
      <c r="K60" s="285">
        <v>3.8000000000000003</v>
      </c>
      <c r="L60" s="285">
        <v>1.2</v>
      </c>
      <c r="M60" s="285"/>
      <c r="N60" s="285">
        <v>0.1875</v>
      </c>
      <c r="O60" s="285"/>
      <c r="P60" s="285"/>
      <c r="Q60" s="285"/>
      <c r="R60" s="285"/>
      <c r="S60" s="285">
        <v>0.22500000000000001</v>
      </c>
      <c r="T60" s="285">
        <v>0.67500000000000004</v>
      </c>
      <c r="U60" s="285"/>
      <c r="V60" s="285">
        <v>2.2875000000000001</v>
      </c>
      <c r="W60" s="285">
        <v>0.55384615384615388</v>
      </c>
      <c r="X60" s="285">
        <v>0.26666666666666666</v>
      </c>
      <c r="Y60" s="285">
        <v>1.2</v>
      </c>
      <c r="Z60" s="285"/>
      <c r="AA60" s="285">
        <v>0.24</v>
      </c>
      <c r="AB60" s="285">
        <v>0.9</v>
      </c>
      <c r="AC60" s="285"/>
      <c r="AD60" s="285">
        <v>3.1605128205128206</v>
      </c>
      <c r="AE60" s="285">
        <v>9.2480128205128196</v>
      </c>
    </row>
    <row r="61" spans="1:31" ht="15" x14ac:dyDescent="0.2">
      <c r="A61" s="287" t="s">
        <v>635</v>
      </c>
      <c r="B61" s="285">
        <v>1.6</v>
      </c>
      <c r="C61" s="285"/>
      <c r="D61" s="285">
        <v>0.3</v>
      </c>
      <c r="E61" s="285"/>
      <c r="F61" s="285"/>
      <c r="G61" s="285"/>
      <c r="H61" s="285"/>
      <c r="I61" s="285">
        <v>1</v>
      </c>
      <c r="J61" s="285">
        <v>0.9</v>
      </c>
      <c r="K61" s="285">
        <v>3.8000000000000003</v>
      </c>
      <c r="L61" s="285">
        <v>1.2</v>
      </c>
      <c r="M61" s="285"/>
      <c r="N61" s="285">
        <v>0.1875</v>
      </c>
      <c r="O61" s="285"/>
      <c r="P61" s="285"/>
      <c r="Q61" s="285"/>
      <c r="R61" s="285"/>
      <c r="S61" s="285">
        <v>0.22500000000000001</v>
      </c>
      <c r="T61" s="285">
        <v>0.67500000000000004</v>
      </c>
      <c r="U61" s="285"/>
      <c r="V61" s="285">
        <v>2.2875000000000001</v>
      </c>
      <c r="W61" s="285">
        <v>0.55384615384615388</v>
      </c>
      <c r="X61" s="285">
        <v>0.26666666666666666</v>
      </c>
      <c r="Y61" s="285">
        <v>1.2</v>
      </c>
      <c r="Z61" s="285"/>
      <c r="AA61" s="285">
        <v>0.24</v>
      </c>
      <c r="AB61" s="285">
        <v>0.9</v>
      </c>
      <c r="AC61" s="285"/>
      <c r="AD61" s="285">
        <v>3.1605128205128206</v>
      </c>
      <c r="AE61" s="285">
        <v>9.2480128205128196</v>
      </c>
    </row>
    <row r="62" spans="1:31" ht="15" x14ac:dyDescent="0.2">
      <c r="A62" s="1" t="s">
        <v>1271</v>
      </c>
      <c r="B62" s="285">
        <v>12</v>
      </c>
      <c r="C62" s="285">
        <v>3</v>
      </c>
      <c r="D62" s="285">
        <v>2.9999999999999996</v>
      </c>
      <c r="E62" s="285">
        <v>18.000000000000004</v>
      </c>
      <c r="F62" s="285">
        <v>3</v>
      </c>
      <c r="G62" s="285">
        <v>6</v>
      </c>
      <c r="H62" s="285">
        <v>3</v>
      </c>
      <c r="I62" s="285">
        <v>3</v>
      </c>
      <c r="J62" s="285">
        <v>9.0000000000000018</v>
      </c>
      <c r="K62" s="285">
        <v>60</v>
      </c>
      <c r="L62" s="285">
        <v>9</v>
      </c>
      <c r="M62" s="285">
        <v>5.9999999999999991</v>
      </c>
      <c r="N62" s="285">
        <v>3</v>
      </c>
      <c r="O62" s="285">
        <v>15</v>
      </c>
      <c r="P62" s="285">
        <v>3</v>
      </c>
      <c r="Q62" s="285">
        <v>5.9999999999999991</v>
      </c>
      <c r="R62" s="285">
        <v>3</v>
      </c>
      <c r="S62" s="285">
        <v>3.0000000000000004</v>
      </c>
      <c r="T62" s="285">
        <v>9.0000000000000018</v>
      </c>
      <c r="U62" s="285">
        <v>3</v>
      </c>
      <c r="V62" s="285">
        <v>60</v>
      </c>
      <c r="W62" s="285">
        <v>6</v>
      </c>
      <c r="X62" s="285">
        <v>6</v>
      </c>
      <c r="Y62" s="285">
        <v>6</v>
      </c>
      <c r="Z62" s="285">
        <v>15</v>
      </c>
      <c r="AA62" s="285">
        <v>6.0000000000000018</v>
      </c>
      <c r="AB62" s="285">
        <v>17.999999999999996</v>
      </c>
      <c r="AC62" s="285">
        <v>3</v>
      </c>
      <c r="AD62" s="285">
        <v>59.999999999999993</v>
      </c>
      <c r="AE62" s="285">
        <v>180.00000000000003</v>
      </c>
    </row>
  </sheetData>
  <mergeCells count="4">
    <mergeCell ref="C1:K1"/>
    <mergeCell ref="L1:U1"/>
    <mergeCell ref="V1:AB1"/>
    <mergeCell ref="AC1:AI1"/>
  </mergeCells>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3960C-DE55-B148-8816-521F8D1AFC4F}">
  <sheetPr>
    <tabColor theme="4" tint="0.39997558519241921"/>
  </sheetPr>
  <dimension ref="A1:W85"/>
  <sheetViews>
    <sheetView topLeftCell="A81" workbookViewId="0">
      <selection activeCell="G98" sqref="G98"/>
    </sheetView>
  </sheetViews>
  <sheetFormatPr baseColWidth="10" defaultRowHeight="15" x14ac:dyDescent="0.2"/>
  <cols>
    <col min="1" max="1" width="17.5" bestFit="1" customWidth="1"/>
    <col min="2" max="2" width="17.6640625" customWidth="1"/>
    <col min="3" max="3" width="8.33203125" customWidth="1"/>
    <col min="4" max="4" width="10.33203125" customWidth="1"/>
    <col min="5" max="5" width="10" bestFit="1" customWidth="1"/>
    <col min="6" max="6" width="6.33203125" customWidth="1"/>
    <col min="7" max="7" width="17.5" bestFit="1" customWidth="1"/>
    <col min="8" max="8" width="15.6640625" bestFit="1" customWidth="1"/>
    <col min="9" max="10" width="5.5" bestFit="1" customWidth="1"/>
    <col min="11" max="11" width="10" bestFit="1" customWidth="1"/>
    <col min="13" max="13" width="17.5" bestFit="1" customWidth="1"/>
    <col min="14" max="14" width="28.33203125" bestFit="1" customWidth="1"/>
    <col min="15" max="16" width="5.5" bestFit="1" customWidth="1"/>
    <col min="17" max="17" width="10" bestFit="1" customWidth="1"/>
    <col min="19" max="19" width="16.33203125" bestFit="1" customWidth="1"/>
    <col min="20" max="20" width="14.83203125" bestFit="1" customWidth="1"/>
    <col min="21" max="22" width="5.5" bestFit="1" customWidth="1"/>
    <col min="23" max="23" width="10" bestFit="1" customWidth="1"/>
  </cols>
  <sheetData>
    <row r="1" spans="1:23" x14ac:dyDescent="0.2">
      <c r="A1" s="14" t="s">
        <v>1237</v>
      </c>
      <c r="B1" t="s">
        <v>1247</v>
      </c>
      <c r="G1" s="14" t="s">
        <v>1237</v>
      </c>
      <c r="H1" t="s">
        <v>1250</v>
      </c>
      <c r="M1" s="14" t="s">
        <v>1237</v>
      </c>
      <c r="N1" t="s">
        <v>1248</v>
      </c>
      <c r="S1" s="14" t="s">
        <v>1237</v>
      </c>
      <c r="T1" t="s">
        <v>1249</v>
      </c>
    </row>
    <row r="3" spans="1:23" x14ac:dyDescent="0.2">
      <c r="A3" s="14" t="s">
        <v>1473</v>
      </c>
      <c r="B3" s="14" t="s">
        <v>1269</v>
      </c>
      <c r="G3" s="14" t="s">
        <v>1473</v>
      </c>
      <c r="H3" s="14" t="s">
        <v>1269</v>
      </c>
      <c r="M3" s="14" t="s">
        <v>1473</v>
      </c>
      <c r="N3" s="14" t="s">
        <v>1269</v>
      </c>
      <c r="S3" s="14" t="s">
        <v>1465</v>
      </c>
      <c r="T3" s="14" t="s">
        <v>1269</v>
      </c>
    </row>
    <row r="4" spans="1:23" x14ac:dyDescent="0.2">
      <c r="A4" s="14" t="s">
        <v>1270</v>
      </c>
      <c r="B4" t="s">
        <v>138</v>
      </c>
      <c r="C4" t="s">
        <v>139</v>
      </c>
      <c r="D4" t="s">
        <v>140</v>
      </c>
      <c r="E4" t="s">
        <v>1271</v>
      </c>
      <c r="G4" s="14" t="s">
        <v>1270</v>
      </c>
      <c r="H4" t="s">
        <v>138</v>
      </c>
      <c r="I4" t="s">
        <v>139</v>
      </c>
      <c r="J4" t="s">
        <v>140</v>
      </c>
      <c r="K4" t="s">
        <v>1271</v>
      </c>
      <c r="M4" s="14" t="s">
        <v>1270</v>
      </c>
      <c r="N4" t="s">
        <v>138</v>
      </c>
      <c r="O4" t="s">
        <v>139</v>
      </c>
      <c r="P4" t="s">
        <v>140</v>
      </c>
      <c r="Q4" t="s">
        <v>1271</v>
      </c>
      <c r="S4" s="14" t="s">
        <v>1270</v>
      </c>
      <c r="T4">
        <v>1</v>
      </c>
      <c r="U4">
        <v>2</v>
      </c>
      <c r="V4">
        <v>3</v>
      </c>
      <c r="W4" t="s">
        <v>1271</v>
      </c>
    </row>
    <row r="5" spans="1:23" x14ac:dyDescent="0.2">
      <c r="A5" s="1" t="s">
        <v>1474</v>
      </c>
      <c r="B5" s="299">
        <v>0.60946745562130178</v>
      </c>
      <c r="C5" s="299">
        <v>0.59602649006622521</v>
      </c>
      <c r="D5" s="299">
        <v>0.59398496240601506</v>
      </c>
      <c r="E5" s="299">
        <v>0.60044150110375272</v>
      </c>
      <c r="G5" s="1" t="s">
        <v>1477</v>
      </c>
      <c r="H5" s="299">
        <v>0.48214285714285715</v>
      </c>
      <c r="I5" s="299">
        <v>0.2967032967032967</v>
      </c>
      <c r="J5" s="299">
        <v>0.57983193277310929</v>
      </c>
      <c r="K5" s="299">
        <v>0.46240601503759399</v>
      </c>
      <c r="M5" s="1" t="s">
        <v>1480</v>
      </c>
      <c r="N5" s="299">
        <v>0.6</v>
      </c>
      <c r="O5" s="299">
        <v>0.34782608695652173</v>
      </c>
      <c r="P5" s="299">
        <v>6.8965517241379309E-2</v>
      </c>
      <c r="Q5" s="299">
        <v>0.25806451612903225</v>
      </c>
      <c r="S5" s="1" t="s">
        <v>1483</v>
      </c>
      <c r="T5" s="299">
        <v>0</v>
      </c>
      <c r="U5" s="299">
        <v>0.16666666666666666</v>
      </c>
      <c r="V5" s="299">
        <v>0.2413793103448276</v>
      </c>
      <c r="W5" s="299">
        <v>0.16964285714285715</v>
      </c>
    </row>
    <row r="6" spans="1:23" x14ac:dyDescent="0.2">
      <c r="A6" s="1" t="s">
        <v>1475</v>
      </c>
      <c r="B6" s="299">
        <v>0.1893491124260355</v>
      </c>
      <c r="C6" s="299">
        <v>0.17218543046357615</v>
      </c>
      <c r="D6" s="299">
        <v>0.18045112781954886</v>
      </c>
      <c r="E6" s="299">
        <v>0.18101545253863136</v>
      </c>
      <c r="G6" s="1" t="s">
        <v>1478</v>
      </c>
      <c r="H6" s="299">
        <v>0.42857142857142855</v>
      </c>
      <c r="I6" s="299">
        <v>0.64835164835164838</v>
      </c>
      <c r="J6" s="299">
        <v>0.30252100840336132</v>
      </c>
      <c r="K6" s="299">
        <v>0.44736842105263158</v>
      </c>
      <c r="M6" s="1" t="s">
        <v>1481</v>
      </c>
      <c r="N6" s="299">
        <v>0.3</v>
      </c>
      <c r="O6" s="299">
        <v>0.52173913043478259</v>
      </c>
      <c r="P6" s="299">
        <v>0.58620689655172409</v>
      </c>
      <c r="Q6" s="299">
        <v>0.5161290322580645</v>
      </c>
      <c r="S6" s="1" t="s">
        <v>1484</v>
      </c>
      <c r="T6" s="299">
        <v>0.41666666666666669</v>
      </c>
      <c r="U6" s="299">
        <v>0.46666666666666667</v>
      </c>
      <c r="V6" s="299">
        <v>0.41379310344827586</v>
      </c>
      <c r="W6" s="299">
        <v>0.42857142857142855</v>
      </c>
    </row>
    <row r="7" spans="1:23" x14ac:dyDescent="0.2">
      <c r="A7" s="1" t="s">
        <v>1476</v>
      </c>
      <c r="B7" s="299">
        <v>0.20118343195266272</v>
      </c>
      <c r="C7" s="299">
        <v>0.23178807947019867</v>
      </c>
      <c r="D7" s="299">
        <v>0.22556390977443608</v>
      </c>
      <c r="E7" s="299">
        <v>0.2185430463576159</v>
      </c>
      <c r="G7" s="1" t="s">
        <v>1479</v>
      </c>
      <c r="H7" s="299">
        <v>8.9285714285714288E-2</v>
      </c>
      <c r="I7" s="299">
        <v>5.4945054945054944E-2</v>
      </c>
      <c r="J7" s="299">
        <v>0.11764705882352941</v>
      </c>
      <c r="K7" s="299">
        <v>9.0225563909774431E-2</v>
      </c>
      <c r="M7" s="1" t="s">
        <v>1482</v>
      </c>
      <c r="N7" s="299">
        <v>0.1</v>
      </c>
      <c r="O7" s="299">
        <v>0.13043478260869565</v>
      </c>
      <c r="P7" s="299">
        <v>0.34482758620689657</v>
      </c>
      <c r="Q7" s="299">
        <v>0.22580645161290322</v>
      </c>
      <c r="S7" s="1" t="s">
        <v>1485</v>
      </c>
      <c r="T7" s="299">
        <v>0.58333333333333337</v>
      </c>
      <c r="U7" s="299">
        <v>0.36666666666666664</v>
      </c>
      <c r="V7" s="299">
        <v>0.34482758620689657</v>
      </c>
      <c r="W7" s="299">
        <v>0.4017857142857143</v>
      </c>
    </row>
    <row r="8" spans="1:23" x14ac:dyDescent="0.2">
      <c r="A8" s="1" t="s">
        <v>1271</v>
      </c>
      <c r="B8" s="299">
        <v>1</v>
      </c>
      <c r="C8" s="299">
        <v>1</v>
      </c>
      <c r="D8" s="299">
        <v>1</v>
      </c>
      <c r="E8" s="299">
        <v>1</v>
      </c>
      <c r="G8" s="1" t="s">
        <v>1271</v>
      </c>
      <c r="H8" s="299">
        <v>1</v>
      </c>
      <c r="I8" s="299">
        <v>1</v>
      </c>
      <c r="J8" s="299">
        <v>1</v>
      </c>
      <c r="K8" s="299">
        <v>1</v>
      </c>
      <c r="M8" s="1" t="s">
        <v>1271</v>
      </c>
      <c r="N8" s="299">
        <v>1</v>
      </c>
      <c r="O8" s="299">
        <v>1</v>
      </c>
      <c r="P8" s="299">
        <v>1</v>
      </c>
      <c r="Q8" s="299">
        <v>1</v>
      </c>
      <c r="S8" s="1" t="s">
        <v>1271</v>
      </c>
      <c r="T8" s="299">
        <v>1</v>
      </c>
      <c r="U8" s="299">
        <v>1</v>
      </c>
      <c r="V8" s="299">
        <v>1</v>
      </c>
      <c r="W8" s="299">
        <v>1</v>
      </c>
    </row>
    <row r="27" spans="1:2" x14ac:dyDescent="0.2">
      <c r="A27" s="298"/>
    </row>
    <row r="28" spans="1:2" x14ac:dyDescent="0.2">
      <c r="A28" s="14" t="s">
        <v>1270</v>
      </c>
      <c r="B28" t="s">
        <v>1461</v>
      </c>
    </row>
    <row r="29" spans="1:2" x14ac:dyDescent="0.2">
      <c r="A29" s="1" t="s">
        <v>1474</v>
      </c>
      <c r="B29" s="299">
        <v>0.29158796296296274</v>
      </c>
    </row>
    <row r="30" spans="1:2" x14ac:dyDescent="0.2">
      <c r="A30" s="1" t="s">
        <v>1475</v>
      </c>
      <c r="B30" s="299">
        <v>9.6932539682539676E-2</v>
      </c>
    </row>
    <row r="31" spans="1:2" x14ac:dyDescent="0.2">
      <c r="A31" s="1" t="s">
        <v>1476</v>
      </c>
      <c r="B31" s="299">
        <v>0.11845634920634925</v>
      </c>
    </row>
    <row r="32" spans="1:2" x14ac:dyDescent="0.2">
      <c r="A32" s="1" t="s">
        <v>1477</v>
      </c>
      <c r="B32" s="299">
        <v>9.236111111111113E-2</v>
      </c>
    </row>
    <row r="33" spans="1:2" x14ac:dyDescent="0.2">
      <c r="A33" s="1" t="s">
        <v>1478</v>
      </c>
      <c r="B33" s="299">
        <v>0.15221331908831923</v>
      </c>
    </row>
    <row r="34" spans="1:2" x14ac:dyDescent="0.2">
      <c r="A34" s="1" t="s">
        <v>1479</v>
      </c>
      <c r="B34" s="299">
        <v>1.953703703703704E-2</v>
      </c>
    </row>
    <row r="35" spans="1:2" x14ac:dyDescent="0.2">
      <c r="A35" s="1" t="s">
        <v>1480</v>
      </c>
      <c r="B35" s="299">
        <v>3.6944444444444446E-2</v>
      </c>
    </row>
    <row r="36" spans="1:2" x14ac:dyDescent="0.2">
      <c r="A36" s="1" t="s">
        <v>1481</v>
      </c>
      <c r="B36" s="299">
        <v>4.5160256410256415E-2</v>
      </c>
    </row>
    <row r="37" spans="1:2" x14ac:dyDescent="0.2">
      <c r="A37" s="1" t="s">
        <v>1482</v>
      </c>
      <c r="B37" s="299">
        <v>2.1763888888888895E-2</v>
      </c>
    </row>
    <row r="38" spans="1:2" x14ac:dyDescent="0.2">
      <c r="A38" s="1" t="s">
        <v>1483</v>
      </c>
      <c r="B38" s="299">
        <v>1.6338319088319089E-2</v>
      </c>
    </row>
    <row r="39" spans="1:2" x14ac:dyDescent="0.2">
      <c r="A39" s="1" t="s">
        <v>1484</v>
      </c>
      <c r="B39" s="299">
        <v>5.7326923076923095E-2</v>
      </c>
    </row>
    <row r="40" spans="1:2" x14ac:dyDescent="0.2">
      <c r="A40" s="1" t="s">
        <v>1485</v>
      </c>
      <c r="B40" s="299">
        <v>5.1377849002848995E-2</v>
      </c>
    </row>
    <row r="41" spans="1:2" x14ac:dyDescent="0.2">
      <c r="A41" s="1" t="s">
        <v>1271</v>
      </c>
      <c r="B41" s="299">
        <v>1</v>
      </c>
    </row>
    <row r="51" spans="1:5" x14ac:dyDescent="0.2">
      <c r="A51" s="14" t="s">
        <v>1486</v>
      </c>
      <c r="B51" t="s">
        <v>1269</v>
      </c>
    </row>
    <row r="52" spans="1:5" x14ac:dyDescent="0.2">
      <c r="A52" s="14" t="s">
        <v>1270</v>
      </c>
      <c r="B52" t="s">
        <v>138</v>
      </c>
      <c r="C52" t="s">
        <v>139</v>
      </c>
      <c r="D52" t="s">
        <v>140</v>
      </c>
      <c r="E52" t="s">
        <v>1271</v>
      </c>
    </row>
    <row r="53" spans="1:5" x14ac:dyDescent="0.2">
      <c r="A53" s="1" t="s">
        <v>1474</v>
      </c>
      <c r="B53" s="299">
        <v>0.37670833333333337</v>
      </c>
      <c r="C53" s="299">
        <v>0.27250000000000002</v>
      </c>
      <c r="D53" s="299">
        <v>0.22555555555555559</v>
      </c>
      <c r="E53" s="299">
        <v>0.29158796296296297</v>
      </c>
    </row>
    <row r="54" spans="1:5" x14ac:dyDescent="0.2">
      <c r="A54" s="1" t="s">
        <v>1475</v>
      </c>
      <c r="B54" s="299">
        <v>0.13049999999999998</v>
      </c>
      <c r="C54" s="299">
        <v>8.6249999999999993E-2</v>
      </c>
      <c r="D54" s="299">
        <v>7.404761904761907E-2</v>
      </c>
      <c r="E54" s="299">
        <v>9.6932539682539676E-2</v>
      </c>
    </row>
    <row r="55" spans="1:5" x14ac:dyDescent="0.2">
      <c r="A55" s="1" t="s">
        <v>1476</v>
      </c>
      <c r="B55" s="299">
        <v>0.13150000000000001</v>
      </c>
      <c r="C55" s="299">
        <v>0.11624999999999996</v>
      </c>
      <c r="D55" s="299">
        <v>0.10761904761904763</v>
      </c>
      <c r="E55" s="299">
        <v>0.11845634920634919</v>
      </c>
    </row>
    <row r="56" spans="1:5" x14ac:dyDescent="0.2">
      <c r="A56" s="1" t="s">
        <v>1477</v>
      </c>
      <c r="B56" s="299">
        <v>5.4374999999999986E-2</v>
      </c>
      <c r="C56" s="299">
        <v>5.4374999999999993E-2</v>
      </c>
      <c r="D56" s="299">
        <v>0.16833333333333336</v>
      </c>
      <c r="E56" s="299">
        <v>9.2361111111111102E-2</v>
      </c>
    </row>
    <row r="57" spans="1:5" x14ac:dyDescent="0.2">
      <c r="A57" s="1" t="s">
        <v>1478</v>
      </c>
      <c r="B57" s="299">
        <v>9.9374999999999991E-2</v>
      </c>
      <c r="C57" s="299">
        <v>0.22666666666666668</v>
      </c>
      <c r="D57" s="299">
        <v>0.13059829059829062</v>
      </c>
      <c r="E57" s="299">
        <v>0.15221331908831912</v>
      </c>
    </row>
    <row r="58" spans="1:5" x14ac:dyDescent="0.2">
      <c r="A58" s="1" t="s">
        <v>1479</v>
      </c>
      <c r="B58" s="299">
        <v>1.1874999999999998E-2</v>
      </c>
      <c r="C58" s="299">
        <v>1.7291666666666664E-2</v>
      </c>
      <c r="D58" s="299">
        <v>2.9444444444444443E-2</v>
      </c>
      <c r="E58" s="299">
        <v>1.9537037037037033E-2</v>
      </c>
    </row>
    <row r="59" spans="1:5" x14ac:dyDescent="0.2">
      <c r="A59" s="1" t="s">
        <v>1480</v>
      </c>
      <c r="B59" s="299">
        <v>4.4999999999999991E-2</v>
      </c>
      <c r="C59" s="299">
        <v>5.2499999999999984E-2</v>
      </c>
      <c r="D59" s="299">
        <v>1.3333333333333334E-2</v>
      </c>
      <c r="E59" s="299">
        <v>3.6944444444444433E-2</v>
      </c>
    </row>
    <row r="60" spans="1:5" x14ac:dyDescent="0.2">
      <c r="A60" s="1" t="s">
        <v>1481</v>
      </c>
      <c r="B60" s="299">
        <v>2.6666666666666665E-2</v>
      </c>
      <c r="C60" s="299">
        <v>4.9583333333333326E-2</v>
      </c>
      <c r="D60" s="299">
        <v>5.9230769230769233E-2</v>
      </c>
      <c r="E60" s="299">
        <v>4.5160256410256408E-2</v>
      </c>
    </row>
    <row r="61" spans="1:5" x14ac:dyDescent="0.2">
      <c r="A61" s="1" t="s">
        <v>1482</v>
      </c>
      <c r="B61" s="299">
        <v>6.6666666666666662E-3</v>
      </c>
      <c r="C61" s="299">
        <v>1.0624999999999997E-2</v>
      </c>
      <c r="D61" s="299">
        <v>4.8000000000000015E-2</v>
      </c>
      <c r="E61" s="299">
        <v>2.1763888888888892E-2</v>
      </c>
    </row>
    <row r="62" spans="1:5" x14ac:dyDescent="0.2">
      <c r="A62" s="1" t="s">
        <v>1483</v>
      </c>
      <c r="B62" s="299">
        <v>0</v>
      </c>
      <c r="C62" s="299">
        <v>1.7083333333333332E-2</v>
      </c>
      <c r="D62" s="299">
        <v>3.193162393162393E-2</v>
      </c>
      <c r="E62" s="299">
        <v>1.6338319088319085E-2</v>
      </c>
    </row>
    <row r="63" spans="1:5" x14ac:dyDescent="0.2">
      <c r="A63" s="1" t="s">
        <v>1484</v>
      </c>
      <c r="B63" s="299">
        <v>5.3999999999999992E-2</v>
      </c>
      <c r="C63" s="299">
        <v>5.8749999999999976E-2</v>
      </c>
      <c r="D63" s="299">
        <v>5.923076923076924E-2</v>
      </c>
      <c r="E63" s="299">
        <v>5.732692307692306E-2</v>
      </c>
    </row>
    <row r="64" spans="1:5" x14ac:dyDescent="0.2">
      <c r="A64" s="1" t="s">
        <v>1485</v>
      </c>
      <c r="B64" s="299">
        <v>6.3333333333333325E-2</v>
      </c>
      <c r="C64" s="299">
        <v>3.8124999999999992E-2</v>
      </c>
      <c r="D64" s="299">
        <v>5.2675213675213682E-2</v>
      </c>
      <c r="E64" s="299">
        <v>5.1377849002849002E-2</v>
      </c>
    </row>
    <row r="65" spans="1:5" x14ac:dyDescent="0.2">
      <c r="A65" s="1" t="s">
        <v>1271</v>
      </c>
      <c r="B65" s="299">
        <v>1</v>
      </c>
      <c r="C65" s="299">
        <v>1</v>
      </c>
      <c r="D65" s="299">
        <v>1</v>
      </c>
      <c r="E65" s="299">
        <v>1</v>
      </c>
    </row>
    <row r="71" spans="1:5" x14ac:dyDescent="0.2">
      <c r="A71" s="14" t="s">
        <v>1461</v>
      </c>
      <c r="B71" t="s">
        <v>1269</v>
      </c>
    </row>
    <row r="72" spans="1:5" x14ac:dyDescent="0.2">
      <c r="A72" s="14" t="s">
        <v>1270</v>
      </c>
      <c r="B72" t="s">
        <v>138</v>
      </c>
      <c r="C72" t="s">
        <v>139</v>
      </c>
      <c r="D72" t="s">
        <v>140</v>
      </c>
      <c r="E72" t="s">
        <v>1271</v>
      </c>
    </row>
    <row r="73" spans="1:5" x14ac:dyDescent="0.2">
      <c r="A73" s="1">
        <v>1</v>
      </c>
      <c r="B73" s="285">
        <v>22.602500000000006</v>
      </c>
      <c r="C73" s="285">
        <v>16.350000000000005</v>
      </c>
      <c r="D73" s="285">
        <v>13.533333333333335</v>
      </c>
      <c r="E73" s="285">
        <v>52.485833333333346</v>
      </c>
    </row>
    <row r="74" spans="1:5" x14ac:dyDescent="0.2">
      <c r="A74" s="1">
        <v>2</v>
      </c>
      <c r="B74" s="285">
        <v>7.83</v>
      </c>
      <c r="C74" s="285">
        <v>5.1750000000000007</v>
      </c>
      <c r="D74" s="285">
        <v>4.4428571428571439</v>
      </c>
      <c r="E74" s="285">
        <v>17.447857142857146</v>
      </c>
    </row>
    <row r="75" spans="1:5" x14ac:dyDescent="0.2">
      <c r="A75" s="1">
        <v>3</v>
      </c>
      <c r="B75" s="285">
        <v>7.8900000000000006</v>
      </c>
      <c r="C75" s="285">
        <v>6.9749999999999996</v>
      </c>
      <c r="D75" s="285">
        <v>6.4571428571428573</v>
      </c>
      <c r="E75" s="285">
        <v>21.322142857142858</v>
      </c>
    </row>
    <row r="76" spans="1:5" x14ac:dyDescent="0.2">
      <c r="A76" s="1">
        <v>4</v>
      </c>
      <c r="B76" s="285">
        <v>3.2624999999999997</v>
      </c>
      <c r="C76" s="285">
        <v>3.2625000000000002</v>
      </c>
      <c r="D76" s="285">
        <v>10.100000000000001</v>
      </c>
      <c r="E76" s="285">
        <v>16.625</v>
      </c>
    </row>
    <row r="77" spans="1:5" x14ac:dyDescent="0.2">
      <c r="A77" s="1">
        <v>5</v>
      </c>
      <c r="B77" s="285">
        <v>5.9625000000000004</v>
      </c>
      <c r="C77" s="285">
        <v>13.600000000000005</v>
      </c>
      <c r="D77" s="285">
        <v>7.8358974358974365</v>
      </c>
      <c r="E77" s="285">
        <v>27.398397435897444</v>
      </c>
    </row>
    <row r="78" spans="1:5" x14ac:dyDescent="0.2">
      <c r="A78" s="1">
        <v>6</v>
      </c>
      <c r="B78" s="285">
        <v>0.71250000000000002</v>
      </c>
      <c r="C78" s="285">
        <v>1.0375000000000001</v>
      </c>
      <c r="D78" s="285">
        <v>1.7666666666666666</v>
      </c>
      <c r="E78" s="285">
        <v>3.5166666666666666</v>
      </c>
    </row>
    <row r="79" spans="1:5" x14ac:dyDescent="0.2">
      <c r="A79" s="1">
        <v>7</v>
      </c>
      <c r="B79" s="285">
        <v>2.6999999999999997</v>
      </c>
      <c r="C79" s="285">
        <v>3.15</v>
      </c>
      <c r="D79" s="285">
        <v>0.8</v>
      </c>
      <c r="E79" s="285">
        <v>6.6499999999999995</v>
      </c>
    </row>
    <row r="80" spans="1:5" x14ac:dyDescent="0.2">
      <c r="A80" s="1">
        <v>8</v>
      </c>
      <c r="B80" s="285">
        <v>1.6</v>
      </c>
      <c r="C80" s="285">
        <v>2.9750000000000001</v>
      </c>
      <c r="D80" s="285">
        <v>3.5538461538461541</v>
      </c>
      <c r="E80" s="285">
        <v>8.1288461538461547</v>
      </c>
    </row>
    <row r="81" spans="1:5" x14ac:dyDescent="0.2">
      <c r="A81" s="1">
        <v>9</v>
      </c>
      <c r="B81" s="285">
        <v>0.4</v>
      </c>
      <c r="C81" s="285">
        <v>0.63749999999999996</v>
      </c>
      <c r="D81" s="285">
        <v>2.8800000000000008</v>
      </c>
      <c r="E81" s="285">
        <v>3.9175000000000009</v>
      </c>
    </row>
    <row r="82" spans="1:5" x14ac:dyDescent="0.2">
      <c r="A82" s="1">
        <v>10</v>
      </c>
      <c r="B82" s="285"/>
      <c r="C82" s="285">
        <v>1.0250000000000001</v>
      </c>
      <c r="D82" s="285">
        <v>1.9158974358974357</v>
      </c>
      <c r="E82" s="285">
        <v>2.940897435897436</v>
      </c>
    </row>
    <row r="83" spans="1:5" x14ac:dyDescent="0.2">
      <c r="A83" s="1">
        <v>11</v>
      </c>
      <c r="B83" s="285">
        <v>3.2399999999999998</v>
      </c>
      <c r="C83" s="285">
        <v>3.5249999999999995</v>
      </c>
      <c r="D83" s="285">
        <v>3.5538461538461545</v>
      </c>
      <c r="E83" s="285">
        <v>10.318846153846152</v>
      </c>
    </row>
    <row r="84" spans="1:5" x14ac:dyDescent="0.2">
      <c r="A84" s="1">
        <v>12</v>
      </c>
      <c r="B84" s="285">
        <v>3.8</v>
      </c>
      <c r="C84" s="285">
        <v>2.2875000000000001</v>
      </c>
      <c r="D84" s="285">
        <v>3.160512820512821</v>
      </c>
      <c r="E84" s="285">
        <v>9.2480128205128214</v>
      </c>
    </row>
    <row r="85" spans="1:5" x14ac:dyDescent="0.2">
      <c r="A85" s="1" t="s">
        <v>1271</v>
      </c>
      <c r="B85" s="285">
        <v>60.000000000000007</v>
      </c>
      <c r="C85" s="285">
        <v>60.000000000000014</v>
      </c>
      <c r="D85" s="285">
        <v>60</v>
      </c>
      <c r="E85" s="285">
        <v>180.00000000000003</v>
      </c>
    </row>
  </sheetData>
  <pageMargins left="0.7" right="0.7" top="0.75" bottom="0.75" header="0.3" footer="0.3"/>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L96"/>
  <sheetViews>
    <sheetView workbookViewId="0">
      <selection activeCell="M13" sqref="M13"/>
    </sheetView>
  </sheetViews>
  <sheetFormatPr baseColWidth="10" defaultColWidth="8.83203125" defaultRowHeight="15" x14ac:dyDescent="0.2"/>
  <cols>
    <col min="1" max="1" width="31.1640625" customWidth="1"/>
  </cols>
  <sheetData>
    <row r="1" spans="1:12" x14ac:dyDescent="0.2">
      <c r="A1" s="9" t="s">
        <v>172</v>
      </c>
      <c r="B1" s="18"/>
      <c r="C1" s="18"/>
      <c r="D1" s="18"/>
      <c r="E1" s="18"/>
      <c r="F1" s="18"/>
      <c r="G1" s="18"/>
      <c r="H1" s="18"/>
      <c r="I1" s="18"/>
      <c r="J1" s="18"/>
      <c r="K1" s="18"/>
      <c r="L1" s="18"/>
    </row>
    <row r="3" spans="1:12" x14ac:dyDescent="0.2">
      <c r="A3" s="15" t="s">
        <v>138</v>
      </c>
    </row>
    <row r="4" spans="1:12" x14ac:dyDescent="0.2">
      <c r="A4" s="3" t="s">
        <v>15</v>
      </c>
      <c r="B4">
        <f>COUNTIF('Basistabel BA Dans'!$O$2:$Z$10,A4)</f>
        <v>2</v>
      </c>
    </row>
    <row r="5" spans="1:12" x14ac:dyDescent="0.2">
      <c r="A5" t="s">
        <v>119</v>
      </c>
      <c r="B5">
        <f>COUNTIF('Basistabel BA Dans'!$O$2:$Z$10,A5)</f>
        <v>3</v>
      </c>
    </row>
    <row r="6" spans="1:12" x14ac:dyDescent="0.2">
      <c r="A6" s="3" t="s">
        <v>16</v>
      </c>
      <c r="B6">
        <f>COUNTIF('Basistabel BA Dans'!$O$2:$Z$10,A6)</f>
        <v>7</v>
      </c>
    </row>
    <row r="7" spans="1:12" x14ac:dyDescent="0.2">
      <c r="A7" s="3" t="s">
        <v>120</v>
      </c>
      <c r="B7">
        <f>COUNTIF('Basistabel BA Dans'!$O$2:$Z$10,A7)</f>
        <v>7</v>
      </c>
    </row>
    <row r="8" spans="1:12" x14ac:dyDescent="0.2">
      <c r="A8" s="3" t="s">
        <v>17</v>
      </c>
      <c r="B8">
        <f>COUNTIF('Basistabel BA Dans'!$O$2:$Z$10,A8)</f>
        <v>2</v>
      </c>
    </row>
    <row r="9" spans="1:12" x14ac:dyDescent="0.2">
      <c r="A9" s="3" t="s">
        <v>7</v>
      </c>
      <c r="B9">
        <f>COUNTIF('Basistabel BA Dans'!$O$2:$Z$10,A9)</f>
        <v>4</v>
      </c>
    </row>
    <row r="10" spans="1:12" x14ac:dyDescent="0.2">
      <c r="A10" s="3" t="s">
        <v>18</v>
      </c>
      <c r="B10">
        <f>COUNTIF('Basistabel BA Dans'!$O$2:$Z$10,A10)</f>
        <v>0</v>
      </c>
    </row>
    <row r="11" spans="1:12" x14ac:dyDescent="0.2">
      <c r="A11" s="3" t="s">
        <v>19</v>
      </c>
      <c r="B11">
        <f>COUNTIF('Basistabel BA Dans'!$O$2:$Z$10,A11)</f>
        <v>1</v>
      </c>
    </row>
    <row r="12" spans="1:12" x14ac:dyDescent="0.2">
      <c r="A12" s="3" t="s">
        <v>20</v>
      </c>
      <c r="B12">
        <f>COUNTIF('Basistabel BA Dans'!$O$2:$Z$10,A12)</f>
        <v>0</v>
      </c>
    </row>
    <row r="13" spans="1:12" x14ac:dyDescent="0.2">
      <c r="A13" s="3" t="s">
        <v>21</v>
      </c>
      <c r="B13">
        <f>COUNTIF('Basistabel BA Dans'!$O$2:$Z$10,A13)</f>
        <v>0</v>
      </c>
    </row>
    <row r="20" spans="1:2" x14ac:dyDescent="0.2">
      <c r="A20" s="19" t="s">
        <v>139</v>
      </c>
    </row>
    <row r="21" spans="1:2" x14ac:dyDescent="0.2">
      <c r="A21" s="3" t="s">
        <v>15</v>
      </c>
      <c r="B21">
        <f>COUNTIF('Basistabel BA Dans'!$O$11:$Z$19,A21)</f>
        <v>1</v>
      </c>
    </row>
    <row r="22" spans="1:2" x14ac:dyDescent="0.2">
      <c r="A22" t="s">
        <v>119</v>
      </c>
      <c r="B22">
        <f>COUNTIF('Basistabel BA Dans'!$O$11:$Z$19,A22)</f>
        <v>3</v>
      </c>
    </row>
    <row r="23" spans="1:2" x14ac:dyDescent="0.2">
      <c r="A23" s="3" t="s">
        <v>16</v>
      </c>
      <c r="B23">
        <f>COUNTIF('Basistabel BA Dans'!$O$11:$Z$19,A23)</f>
        <v>7</v>
      </c>
    </row>
    <row r="24" spans="1:2" x14ac:dyDescent="0.2">
      <c r="A24" s="3" t="s">
        <v>120</v>
      </c>
      <c r="B24">
        <f>COUNTIF('Basistabel BA Dans'!$O$11:$Z$19,A24)</f>
        <v>8</v>
      </c>
    </row>
    <row r="25" spans="1:2" x14ac:dyDescent="0.2">
      <c r="A25" s="3" t="s">
        <v>17</v>
      </c>
      <c r="B25">
        <f>COUNTIF('Basistabel BA Dans'!$O$11:$Z$19,A25)</f>
        <v>2</v>
      </c>
    </row>
    <row r="26" spans="1:2" x14ac:dyDescent="0.2">
      <c r="A26" s="3" t="s">
        <v>7</v>
      </c>
      <c r="B26">
        <f>COUNTIF('Basistabel BA Dans'!$O$11:$Z$19,A26)</f>
        <v>5</v>
      </c>
    </row>
    <row r="27" spans="1:2" x14ac:dyDescent="0.2">
      <c r="A27" s="3" t="s">
        <v>18</v>
      </c>
      <c r="B27">
        <f>COUNTIF('Basistabel BA Dans'!$O$11:$Z$19,A27)</f>
        <v>1</v>
      </c>
    </row>
    <row r="28" spans="1:2" x14ac:dyDescent="0.2">
      <c r="A28" s="3" t="s">
        <v>19</v>
      </c>
      <c r="B28">
        <f>COUNTIF('Basistabel BA Dans'!$O$11:$Z$19,A28)</f>
        <v>1</v>
      </c>
    </row>
    <row r="29" spans="1:2" x14ac:dyDescent="0.2">
      <c r="A29" s="3" t="s">
        <v>20</v>
      </c>
      <c r="B29">
        <f>COUNTIF('Basistabel BA Dans'!$O$11:$Z$19,A29)</f>
        <v>0</v>
      </c>
    </row>
    <row r="30" spans="1:2" x14ac:dyDescent="0.2">
      <c r="A30" s="3" t="s">
        <v>21</v>
      </c>
      <c r="B30">
        <f>COUNTIF('Basistabel BA Dans'!$O$11:$Z$19,A30)</f>
        <v>0</v>
      </c>
    </row>
    <row r="35" spans="1:2" x14ac:dyDescent="0.2">
      <c r="A35" s="17" t="s">
        <v>140</v>
      </c>
    </row>
    <row r="36" spans="1:2" x14ac:dyDescent="0.2">
      <c r="A36" s="3" t="s">
        <v>15</v>
      </c>
      <c r="B36">
        <f>COUNTIF('Basistabel BA Dans'!$O$20:$Z$27,A36)</f>
        <v>0</v>
      </c>
    </row>
    <row r="37" spans="1:2" x14ac:dyDescent="0.2">
      <c r="A37" t="s">
        <v>119</v>
      </c>
      <c r="B37">
        <f>COUNTIF('Basistabel BA Dans'!$O$20:$Z$27,A37)</f>
        <v>2</v>
      </c>
    </row>
    <row r="38" spans="1:2" x14ac:dyDescent="0.2">
      <c r="A38" s="3" t="s">
        <v>16</v>
      </c>
      <c r="B38">
        <f>COUNTIF('Basistabel BA Dans'!$O$20:$Z$27,A38)</f>
        <v>3</v>
      </c>
    </row>
    <row r="39" spans="1:2" x14ac:dyDescent="0.2">
      <c r="A39" s="3" t="s">
        <v>120</v>
      </c>
      <c r="B39">
        <f>COUNTIF('Basistabel BA Dans'!$O$20:$Z$27,A39)</f>
        <v>5</v>
      </c>
    </row>
    <row r="40" spans="1:2" x14ac:dyDescent="0.2">
      <c r="A40" s="3" t="s">
        <v>17</v>
      </c>
      <c r="B40">
        <f>COUNTIF('Basistabel BA Dans'!$O$20:$Z$27,A40)</f>
        <v>0</v>
      </c>
    </row>
    <row r="41" spans="1:2" x14ac:dyDescent="0.2">
      <c r="A41" s="3" t="s">
        <v>7</v>
      </c>
      <c r="B41">
        <f>COUNTIF('Basistabel BA Dans'!$O$20:$Z$27,A41)</f>
        <v>3</v>
      </c>
    </row>
    <row r="42" spans="1:2" x14ac:dyDescent="0.2">
      <c r="A42" s="3" t="s">
        <v>18</v>
      </c>
      <c r="B42">
        <f>COUNTIF('Basistabel BA Dans'!$O$20:$Z$27,A42)</f>
        <v>2</v>
      </c>
    </row>
    <row r="43" spans="1:2" x14ac:dyDescent="0.2">
      <c r="A43" s="3" t="s">
        <v>19</v>
      </c>
      <c r="B43">
        <f>COUNTIF('Basistabel BA Dans'!$O$20:$Z$27,A43)</f>
        <v>0</v>
      </c>
    </row>
    <row r="44" spans="1:2" x14ac:dyDescent="0.2">
      <c r="A44" s="3" t="s">
        <v>20</v>
      </c>
      <c r="B44">
        <f>COUNTIF('Basistabel BA Dans'!$O$20:$Z$27,A44)</f>
        <v>1</v>
      </c>
    </row>
    <row r="45" spans="1:2" x14ac:dyDescent="0.2">
      <c r="A45" s="3" t="s">
        <v>21</v>
      </c>
      <c r="B45">
        <f>COUNTIF('Basistabel BA Dans'!$O$20:$Z$27,A45)</f>
        <v>3</v>
      </c>
    </row>
    <row r="53" spans="1:12" x14ac:dyDescent="0.2">
      <c r="A53" s="9" t="s">
        <v>173</v>
      </c>
      <c r="B53" s="18"/>
      <c r="C53" s="18"/>
      <c r="D53" s="18"/>
      <c r="E53" s="18"/>
      <c r="F53" s="18"/>
      <c r="G53" s="18"/>
      <c r="H53" s="18"/>
      <c r="I53" s="18"/>
      <c r="J53" s="18"/>
      <c r="K53" s="18"/>
      <c r="L53" s="18"/>
    </row>
    <row r="57" spans="1:12" x14ac:dyDescent="0.2">
      <c r="A57" s="15" t="s">
        <v>138</v>
      </c>
    </row>
    <row r="58" spans="1:12" x14ac:dyDescent="0.2">
      <c r="A58" s="3" t="s">
        <v>26</v>
      </c>
      <c r="B58">
        <f>COUNTIF('Basistabel BA Dans'!$H$2:$J$10,A58)</f>
        <v>2</v>
      </c>
    </row>
    <row r="59" spans="1:12" x14ac:dyDescent="0.2">
      <c r="A59" s="3" t="s">
        <v>10</v>
      </c>
      <c r="B59">
        <f>COUNTIF('Basistabel BA Dans'!$H$2:$J$10,A59)</f>
        <v>7</v>
      </c>
    </row>
    <row r="60" spans="1:12" x14ac:dyDescent="0.2">
      <c r="A60" s="3" t="s">
        <v>6</v>
      </c>
      <c r="B60">
        <f>COUNTIF('Basistabel BA Dans'!$H$2:$J$10,A60)</f>
        <v>2</v>
      </c>
    </row>
    <row r="61" spans="1:12" x14ac:dyDescent="0.2">
      <c r="A61" s="3" t="s">
        <v>7</v>
      </c>
      <c r="B61">
        <f>COUNTIF('Basistabel BA Dans'!$H$2:$J$10,A61)</f>
        <v>4</v>
      </c>
    </row>
    <row r="62" spans="1:12" x14ac:dyDescent="0.2">
      <c r="A62" s="3" t="s">
        <v>8</v>
      </c>
      <c r="B62">
        <f>COUNTIF('Basistabel BA Dans'!$H$2:$J$10,A62)</f>
        <v>9</v>
      </c>
    </row>
    <row r="63" spans="1:12" x14ac:dyDescent="0.2">
      <c r="A63" s="3" t="s">
        <v>9</v>
      </c>
      <c r="B63">
        <f>COUNTIF('Basistabel BA Dans'!$H$2:$J$10,A63)</f>
        <v>0</v>
      </c>
    </row>
    <row r="74" spans="1:2" x14ac:dyDescent="0.2">
      <c r="A74" s="19" t="s">
        <v>139</v>
      </c>
    </row>
    <row r="75" spans="1:2" x14ac:dyDescent="0.2">
      <c r="A75" s="3" t="s">
        <v>26</v>
      </c>
      <c r="B75">
        <f>COUNTIF('Basistabel BA Dans'!$H$11:$J$19,A75)</f>
        <v>2</v>
      </c>
    </row>
    <row r="76" spans="1:2" x14ac:dyDescent="0.2">
      <c r="A76" s="3" t="s">
        <v>10</v>
      </c>
      <c r="B76">
        <f>COUNTIF('Basistabel BA Dans'!$H$11:$J$19,A76)</f>
        <v>7</v>
      </c>
    </row>
    <row r="77" spans="1:2" x14ac:dyDescent="0.2">
      <c r="A77" s="3" t="s">
        <v>6</v>
      </c>
      <c r="B77">
        <f>COUNTIF('Basistabel BA Dans'!$H$11:$J$19,A77)</f>
        <v>3</v>
      </c>
    </row>
    <row r="78" spans="1:2" x14ac:dyDescent="0.2">
      <c r="A78" s="3" t="s">
        <v>7</v>
      </c>
      <c r="B78">
        <f>COUNTIF('Basistabel BA Dans'!$H$11:$J$19,A78)</f>
        <v>5</v>
      </c>
    </row>
    <row r="79" spans="1:2" x14ac:dyDescent="0.2">
      <c r="A79" s="3" t="s">
        <v>8</v>
      </c>
      <c r="B79">
        <f>COUNTIF('Basistabel BA Dans'!$H$11:$J$19,A79)</f>
        <v>9</v>
      </c>
    </row>
    <row r="80" spans="1:2" x14ac:dyDescent="0.2">
      <c r="A80" s="3" t="s">
        <v>9</v>
      </c>
      <c r="B80">
        <f>COUNTIF('Basistabel BA Dans'!$H$11:$J$19,A80)</f>
        <v>0</v>
      </c>
    </row>
    <row r="90" spans="1:2" x14ac:dyDescent="0.2">
      <c r="A90" s="17" t="s">
        <v>140</v>
      </c>
    </row>
    <row r="91" spans="1:2" x14ac:dyDescent="0.2">
      <c r="A91" s="3" t="s">
        <v>26</v>
      </c>
      <c r="B91">
        <f>COUNTIF('Basistabel BA Dans'!$H$20:$J$27,A91)</f>
        <v>1</v>
      </c>
    </row>
    <row r="92" spans="1:2" x14ac:dyDescent="0.2">
      <c r="A92" s="3" t="s">
        <v>10</v>
      </c>
      <c r="B92">
        <f>COUNTIF('Basistabel BA Dans'!$H$20:$J$27,A92)</f>
        <v>4</v>
      </c>
    </row>
    <row r="93" spans="1:2" x14ac:dyDescent="0.2">
      <c r="A93" s="3" t="s">
        <v>6</v>
      </c>
      <c r="B93">
        <f>COUNTIF('Basistabel BA Dans'!$H$20:$J$27,A93)</f>
        <v>4</v>
      </c>
    </row>
    <row r="94" spans="1:2" x14ac:dyDescent="0.2">
      <c r="A94" s="3" t="s">
        <v>7</v>
      </c>
      <c r="B94">
        <f>COUNTIF('Basistabel BA Dans'!$H$20:$J$27,A94)</f>
        <v>5</v>
      </c>
    </row>
    <row r="95" spans="1:2" x14ac:dyDescent="0.2">
      <c r="A95" s="3" t="s">
        <v>8</v>
      </c>
      <c r="B95">
        <f>COUNTIF('Basistabel BA Dans'!$H$20:$J$27,A95)</f>
        <v>6</v>
      </c>
    </row>
    <row r="96" spans="1:2" x14ac:dyDescent="0.2">
      <c r="A96" s="3" t="s">
        <v>9</v>
      </c>
      <c r="B96">
        <f>COUNTIF('Basistabel BA Dans'!$H$20:$J$27,A96)</f>
        <v>1</v>
      </c>
    </row>
  </sheetData>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sheetPr>
  <dimension ref="A3:A279"/>
  <sheetViews>
    <sheetView workbookViewId="0">
      <selection activeCell="A3" sqref="A3"/>
    </sheetView>
  </sheetViews>
  <sheetFormatPr baseColWidth="10" defaultColWidth="8.83203125" defaultRowHeight="15" x14ac:dyDescent="0.2"/>
  <cols>
    <col min="1" max="1" width="126.33203125" bestFit="1" customWidth="1"/>
    <col min="2" max="3" width="20.33203125" bestFit="1" customWidth="1"/>
  </cols>
  <sheetData>
    <row r="3" spans="1:1" x14ac:dyDescent="0.2">
      <c r="A3" s="14" t="s">
        <v>1270</v>
      </c>
    </row>
    <row r="4" spans="1:1" x14ac:dyDescent="0.2">
      <c r="A4" s="1">
        <v>1</v>
      </c>
    </row>
    <row r="5" spans="1:1" x14ac:dyDescent="0.2">
      <c r="A5" s="287" t="s">
        <v>613</v>
      </c>
    </row>
    <row r="6" spans="1:1" x14ac:dyDescent="0.2">
      <c r="A6" s="288" t="s">
        <v>774</v>
      </c>
    </row>
    <row r="7" spans="1:1" x14ac:dyDescent="0.2">
      <c r="A7" s="288" t="s">
        <v>777</v>
      </c>
    </row>
    <row r="8" spans="1:1" x14ac:dyDescent="0.2">
      <c r="A8" s="288" t="s">
        <v>773</v>
      </c>
    </row>
    <row r="9" spans="1:1" x14ac:dyDescent="0.2">
      <c r="A9" s="288" t="s">
        <v>822</v>
      </c>
    </row>
    <row r="10" spans="1:1" x14ac:dyDescent="0.2">
      <c r="A10" s="288" t="s">
        <v>1049</v>
      </c>
    </row>
    <row r="11" spans="1:1" x14ac:dyDescent="0.2">
      <c r="A11" s="288" t="s">
        <v>776</v>
      </c>
    </row>
    <row r="12" spans="1:1" x14ac:dyDescent="0.2">
      <c r="A12" s="288" t="s">
        <v>1042</v>
      </c>
    </row>
    <row r="13" spans="1:1" x14ac:dyDescent="0.2">
      <c r="A13" s="288" t="s">
        <v>834</v>
      </c>
    </row>
    <row r="14" spans="1:1" x14ac:dyDescent="0.2">
      <c r="A14" s="288" t="s">
        <v>230</v>
      </c>
    </row>
    <row r="15" spans="1:1" x14ac:dyDescent="0.2">
      <c r="A15" s="288" t="s">
        <v>1064</v>
      </c>
    </row>
    <row r="16" spans="1:1" x14ac:dyDescent="0.2">
      <c r="A16" s="288" t="s">
        <v>1075</v>
      </c>
    </row>
    <row r="17" spans="1:1" x14ac:dyDescent="0.2">
      <c r="A17" s="288" t="s">
        <v>1070</v>
      </c>
    </row>
    <row r="18" spans="1:1" x14ac:dyDescent="0.2">
      <c r="A18" s="288" t="s">
        <v>262</v>
      </c>
    </row>
    <row r="19" spans="1:1" x14ac:dyDescent="0.2">
      <c r="A19" s="288" t="s">
        <v>782</v>
      </c>
    </row>
    <row r="20" spans="1:1" x14ac:dyDescent="0.2">
      <c r="A20" s="288" t="s">
        <v>784</v>
      </c>
    </row>
    <row r="21" spans="1:1" x14ac:dyDescent="0.2">
      <c r="A21" s="288" t="s">
        <v>824</v>
      </c>
    </row>
    <row r="22" spans="1:1" x14ac:dyDescent="0.2">
      <c r="A22" s="288" t="s">
        <v>1067</v>
      </c>
    </row>
    <row r="23" spans="1:1" x14ac:dyDescent="0.2">
      <c r="A23" s="288" t="s">
        <v>231</v>
      </c>
    </row>
    <row r="24" spans="1:1" x14ac:dyDescent="0.2">
      <c r="A24" s="288" t="s">
        <v>957</v>
      </c>
    </row>
    <row r="25" spans="1:1" x14ac:dyDescent="0.2">
      <c r="A25" s="288" t="s">
        <v>808</v>
      </c>
    </row>
    <row r="26" spans="1:1" x14ac:dyDescent="0.2">
      <c r="A26" s="288" t="s">
        <v>117</v>
      </c>
    </row>
    <row r="27" spans="1:1" x14ac:dyDescent="0.2">
      <c r="A27" s="288" t="s">
        <v>146</v>
      </c>
    </row>
    <row r="28" spans="1:1" x14ac:dyDescent="0.2">
      <c r="A28" s="288" t="s">
        <v>578</v>
      </c>
    </row>
    <row r="29" spans="1:1" x14ac:dyDescent="0.2">
      <c r="A29" s="288" t="s">
        <v>1005</v>
      </c>
    </row>
    <row r="30" spans="1:1" x14ac:dyDescent="0.2">
      <c r="A30" s="288" t="s">
        <v>1009</v>
      </c>
    </row>
    <row r="31" spans="1:1" x14ac:dyDescent="0.2">
      <c r="A31" s="288" t="s">
        <v>825</v>
      </c>
    </row>
    <row r="32" spans="1:1" x14ac:dyDescent="0.2">
      <c r="A32" s="288" t="s">
        <v>558</v>
      </c>
    </row>
    <row r="33" spans="1:1" x14ac:dyDescent="0.2">
      <c r="A33" s="288" t="s">
        <v>555</v>
      </c>
    </row>
    <row r="34" spans="1:1" x14ac:dyDescent="0.2">
      <c r="A34" s="288" t="s">
        <v>1010</v>
      </c>
    </row>
    <row r="35" spans="1:1" x14ac:dyDescent="0.2">
      <c r="A35" s="288" t="s">
        <v>561</v>
      </c>
    </row>
    <row r="36" spans="1:1" x14ac:dyDescent="0.2">
      <c r="A36" s="288" t="s">
        <v>1254</v>
      </c>
    </row>
    <row r="37" spans="1:1" x14ac:dyDescent="0.2">
      <c r="A37" s="288" t="s">
        <v>566</v>
      </c>
    </row>
    <row r="38" spans="1:1" x14ac:dyDescent="0.2">
      <c r="A38" s="288" t="s">
        <v>256</v>
      </c>
    </row>
    <row r="39" spans="1:1" x14ac:dyDescent="0.2">
      <c r="A39" s="288" t="s">
        <v>1126</v>
      </c>
    </row>
    <row r="40" spans="1:1" x14ac:dyDescent="0.2">
      <c r="A40" s="288" t="s">
        <v>922</v>
      </c>
    </row>
    <row r="41" spans="1:1" x14ac:dyDescent="0.2">
      <c r="A41" s="288" t="s">
        <v>108</v>
      </c>
    </row>
    <row r="42" spans="1:1" x14ac:dyDescent="0.2">
      <c r="A42" s="288" t="s">
        <v>145</v>
      </c>
    </row>
    <row r="43" spans="1:1" x14ac:dyDescent="0.2">
      <c r="A43" s="288" t="s">
        <v>606</v>
      </c>
    </row>
    <row r="44" spans="1:1" x14ac:dyDescent="0.2">
      <c r="A44" s="288" t="s">
        <v>176</v>
      </c>
    </row>
    <row r="45" spans="1:1" x14ac:dyDescent="0.2">
      <c r="A45" s="288" t="s">
        <v>789</v>
      </c>
    </row>
    <row r="46" spans="1:1" x14ac:dyDescent="0.2">
      <c r="A46" s="288" t="s">
        <v>790</v>
      </c>
    </row>
    <row r="47" spans="1:1" x14ac:dyDescent="0.2">
      <c r="A47" s="288" t="s">
        <v>807</v>
      </c>
    </row>
    <row r="48" spans="1:1" x14ac:dyDescent="0.2">
      <c r="A48" s="288" t="s">
        <v>590</v>
      </c>
    </row>
    <row r="49" spans="1:1" x14ac:dyDescent="0.2">
      <c r="A49" s="288" t="s">
        <v>1006</v>
      </c>
    </row>
    <row r="50" spans="1:1" x14ac:dyDescent="0.2">
      <c r="A50" s="288" t="s">
        <v>177</v>
      </c>
    </row>
    <row r="51" spans="1:1" x14ac:dyDescent="0.2">
      <c r="A51" s="288" t="s">
        <v>179</v>
      </c>
    </row>
    <row r="52" spans="1:1" x14ac:dyDescent="0.2">
      <c r="A52" s="288" t="s">
        <v>147</v>
      </c>
    </row>
    <row r="53" spans="1:1" x14ac:dyDescent="0.2">
      <c r="A53" s="288" t="s">
        <v>178</v>
      </c>
    </row>
    <row r="54" spans="1:1" x14ac:dyDescent="0.2">
      <c r="A54" s="288" t="s">
        <v>607</v>
      </c>
    </row>
    <row r="55" spans="1:1" x14ac:dyDescent="0.2">
      <c r="A55" s="288" t="s">
        <v>791</v>
      </c>
    </row>
    <row r="56" spans="1:1" x14ac:dyDescent="0.2">
      <c r="A56" s="288" t="s">
        <v>1007</v>
      </c>
    </row>
    <row r="57" spans="1:1" x14ac:dyDescent="0.2">
      <c r="A57" s="288" t="s">
        <v>601</v>
      </c>
    </row>
    <row r="58" spans="1:1" x14ac:dyDescent="0.2">
      <c r="A58" s="288" t="s">
        <v>591</v>
      </c>
    </row>
    <row r="59" spans="1:1" x14ac:dyDescent="0.2">
      <c r="A59" s="288" t="s">
        <v>559</v>
      </c>
    </row>
    <row r="60" spans="1:1" x14ac:dyDescent="0.2">
      <c r="A60" s="288" t="s">
        <v>826</v>
      </c>
    </row>
    <row r="61" spans="1:1" x14ac:dyDescent="0.2">
      <c r="A61" s="288" t="s">
        <v>775</v>
      </c>
    </row>
    <row r="62" spans="1:1" x14ac:dyDescent="0.2">
      <c r="A62" s="288" t="s">
        <v>803</v>
      </c>
    </row>
    <row r="63" spans="1:1" x14ac:dyDescent="0.2">
      <c r="A63" s="288" t="s">
        <v>783</v>
      </c>
    </row>
    <row r="64" spans="1:1" x14ac:dyDescent="0.2">
      <c r="A64" s="288" t="s">
        <v>180</v>
      </c>
    </row>
    <row r="65" spans="1:1" x14ac:dyDescent="0.2">
      <c r="A65" s="288" t="s">
        <v>609</v>
      </c>
    </row>
    <row r="66" spans="1:1" x14ac:dyDescent="0.2">
      <c r="A66" s="288" t="s">
        <v>596</v>
      </c>
    </row>
    <row r="67" spans="1:1" x14ac:dyDescent="0.2">
      <c r="A67" s="288" t="s">
        <v>1487</v>
      </c>
    </row>
    <row r="68" spans="1:1" x14ac:dyDescent="0.2">
      <c r="A68" s="1">
        <v>2</v>
      </c>
    </row>
    <row r="69" spans="1:1" x14ac:dyDescent="0.2">
      <c r="A69" s="287" t="s">
        <v>615</v>
      </c>
    </row>
    <row r="70" spans="1:1" x14ac:dyDescent="0.2">
      <c r="A70" s="288" t="s">
        <v>872</v>
      </c>
    </row>
    <row r="71" spans="1:1" x14ac:dyDescent="0.2">
      <c r="A71" s="288" t="s">
        <v>779</v>
      </c>
    </row>
    <row r="72" spans="1:1" x14ac:dyDescent="0.2">
      <c r="A72" s="288" t="s">
        <v>785</v>
      </c>
    </row>
    <row r="73" spans="1:1" x14ac:dyDescent="0.2">
      <c r="A73" s="288" t="s">
        <v>786</v>
      </c>
    </row>
    <row r="74" spans="1:1" x14ac:dyDescent="0.2">
      <c r="A74" s="288" t="s">
        <v>554</v>
      </c>
    </row>
    <row r="75" spans="1:1" x14ac:dyDescent="0.2">
      <c r="A75" s="288" t="s">
        <v>550</v>
      </c>
    </row>
    <row r="76" spans="1:1" x14ac:dyDescent="0.2">
      <c r="A76" s="288" t="s">
        <v>568</v>
      </c>
    </row>
    <row r="77" spans="1:1" x14ac:dyDescent="0.2">
      <c r="A77" s="288" t="s">
        <v>778</v>
      </c>
    </row>
    <row r="78" spans="1:1" x14ac:dyDescent="0.2">
      <c r="A78" s="288" t="s">
        <v>780</v>
      </c>
    </row>
    <row r="79" spans="1:1" x14ac:dyDescent="0.2">
      <c r="A79" s="288" t="s">
        <v>858</v>
      </c>
    </row>
    <row r="80" spans="1:1" x14ac:dyDescent="0.2">
      <c r="A80" s="288" t="s">
        <v>560</v>
      </c>
    </row>
    <row r="81" spans="1:1" x14ac:dyDescent="0.2">
      <c r="A81" s="288" t="s">
        <v>144</v>
      </c>
    </row>
    <row r="82" spans="1:1" x14ac:dyDescent="0.2">
      <c r="A82" s="288" t="s">
        <v>781</v>
      </c>
    </row>
    <row r="83" spans="1:1" x14ac:dyDescent="0.2">
      <c r="A83" s="1">
        <v>3</v>
      </c>
    </row>
    <row r="84" spans="1:1" x14ac:dyDescent="0.2">
      <c r="A84" s="287" t="s">
        <v>617</v>
      </c>
    </row>
    <row r="85" spans="1:1" x14ac:dyDescent="0.2">
      <c r="A85" s="288" t="s">
        <v>572</v>
      </c>
    </row>
    <row r="86" spans="1:1" x14ac:dyDescent="0.2">
      <c r="A86" s="288" t="s">
        <v>567</v>
      </c>
    </row>
    <row r="87" spans="1:1" x14ac:dyDescent="0.2">
      <c r="A87" s="288" t="s">
        <v>562</v>
      </c>
    </row>
    <row r="88" spans="1:1" x14ac:dyDescent="0.2">
      <c r="A88" s="288" t="s">
        <v>551</v>
      </c>
    </row>
    <row r="89" spans="1:1" x14ac:dyDescent="0.2">
      <c r="A89" s="288" t="s">
        <v>548</v>
      </c>
    </row>
    <row r="90" spans="1:1" x14ac:dyDescent="0.2">
      <c r="A90" s="288" t="s">
        <v>571</v>
      </c>
    </row>
    <row r="91" spans="1:1" x14ac:dyDescent="0.2">
      <c r="A91" s="288" t="s">
        <v>575</v>
      </c>
    </row>
    <row r="92" spans="1:1" x14ac:dyDescent="0.2">
      <c r="A92" s="288" t="s">
        <v>552</v>
      </c>
    </row>
    <row r="93" spans="1:1" x14ac:dyDescent="0.2">
      <c r="A93" s="288" t="s">
        <v>557</v>
      </c>
    </row>
    <row r="94" spans="1:1" x14ac:dyDescent="0.2">
      <c r="A94" s="288" t="s">
        <v>893</v>
      </c>
    </row>
    <row r="95" spans="1:1" x14ac:dyDescent="0.2">
      <c r="A95" s="288" t="s">
        <v>549</v>
      </c>
    </row>
    <row r="96" spans="1:1" x14ac:dyDescent="0.2">
      <c r="A96" s="288" t="s">
        <v>556</v>
      </c>
    </row>
    <row r="97" spans="1:1" x14ac:dyDescent="0.2">
      <c r="A97" s="288" t="s">
        <v>569</v>
      </c>
    </row>
    <row r="98" spans="1:1" x14ac:dyDescent="0.2">
      <c r="A98" s="288" t="s">
        <v>574</v>
      </c>
    </row>
    <row r="99" spans="1:1" x14ac:dyDescent="0.2">
      <c r="A99" s="288" t="s">
        <v>563</v>
      </c>
    </row>
    <row r="100" spans="1:1" x14ac:dyDescent="0.2">
      <c r="A100" s="288" t="s">
        <v>794</v>
      </c>
    </row>
    <row r="101" spans="1:1" x14ac:dyDescent="0.2">
      <c r="A101" s="288" t="s">
        <v>793</v>
      </c>
    </row>
    <row r="102" spans="1:1" x14ac:dyDescent="0.2">
      <c r="A102" s="288" t="s">
        <v>870</v>
      </c>
    </row>
    <row r="103" spans="1:1" x14ac:dyDescent="0.2">
      <c r="A103" s="288" t="s">
        <v>788</v>
      </c>
    </row>
    <row r="104" spans="1:1" x14ac:dyDescent="0.2">
      <c r="A104" s="288" t="s">
        <v>787</v>
      </c>
    </row>
    <row r="105" spans="1:1" x14ac:dyDescent="0.2">
      <c r="A105" s="288" t="s">
        <v>553</v>
      </c>
    </row>
    <row r="106" spans="1:1" x14ac:dyDescent="0.2">
      <c r="A106" s="288" t="s">
        <v>795</v>
      </c>
    </row>
    <row r="107" spans="1:1" x14ac:dyDescent="0.2">
      <c r="A107" s="288" t="s">
        <v>573</v>
      </c>
    </row>
    <row r="108" spans="1:1" x14ac:dyDescent="0.2">
      <c r="A108" s="1">
        <v>4</v>
      </c>
    </row>
    <row r="109" spans="1:1" x14ac:dyDescent="0.2">
      <c r="A109" s="287" t="s">
        <v>619</v>
      </c>
    </row>
    <row r="110" spans="1:1" x14ac:dyDescent="0.2">
      <c r="A110" s="288" t="s">
        <v>802</v>
      </c>
    </row>
    <row r="111" spans="1:1" x14ac:dyDescent="0.2">
      <c r="A111" s="288" t="s">
        <v>580</v>
      </c>
    </row>
    <row r="112" spans="1:1" x14ac:dyDescent="0.2">
      <c r="A112" s="288" t="s">
        <v>801</v>
      </c>
    </row>
    <row r="113" spans="1:1" x14ac:dyDescent="0.2">
      <c r="A113" s="288" t="s">
        <v>1135</v>
      </c>
    </row>
    <row r="114" spans="1:1" x14ac:dyDescent="0.2">
      <c r="A114" s="288" t="s">
        <v>782</v>
      </c>
    </row>
    <row r="115" spans="1:1" x14ac:dyDescent="0.2">
      <c r="A115" s="288" t="s">
        <v>784</v>
      </c>
    </row>
    <row r="116" spans="1:1" x14ac:dyDescent="0.2">
      <c r="A116" s="288" t="s">
        <v>111</v>
      </c>
    </row>
    <row r="117" spans="1:1" x14ac:dyDescent="0.2">
      <c r="A117" s="288" t="s">
        <v>195</v>
      </c>
    </row>
    <row r="118" spans="1:1" x14ac:dyDescent="0.2">
      <c r="A118" s="288" t="s">
        <v>255</v>
      </c>
    </row>
    <row r="119" spans="1:1" x14ac:dyDescent="0.2">
      <c r="A119" s="288" t="s">
        <v>252</v>
      </c>
    </row>
    <row r="120" spans="1:1" x14ac:dyDescent="0.2">
      <c r="A120" s="288" t="s">
        <v>805</v>
      </c>
    </row>
    <row r="121" spans="1:1" x14ac:dyDescent="0.2">
      <c r="A121" s="288" t="s">
        <v>798</v>
      </c>
    </row>
    <row r="122" spans="1:1" x14ac:dyDescent="0.2">
      <c r="A122" s="288" t="s">
        <v>193</v>
      </c>
    </row>
    <row r="123" spans="1:1" x14ac:dyDescent="0.2">
      <c r="A123" s="288" t="s">
        <v>576</v>
      </c>
    </row>
    <row r="124" spans="1:1" x14ac:dyDescent="0.2">
      <c r="A124" s="288" t="s">
        <v>191</v>
      </c>
    </row>
    <row r="125" spans="1:1" x14ac:dyDescent="0.2">
      <c r="A125" s="288" t="s">
        <v>582</v>
      </c>
    </row>
    <row r="126" spans="1:1" x14ac:dyDescent="0.2">
      <c r="A126" s="288" t="s">
        <v>192</v>
      </c>
    </row>
    <row r="127" spans="1:1" x14ac:dyDescent="0.2">
      <c r="A127" s="288" t="s">
        <v>585</v>
      </c>
    </row>
    <row r="128" spans="1:1" x14ac:dyDescent="0.2">
      <c r="A128" s="288" t="s">
        <v>254</v>
      </c>
    </row>
    <row r="129" spans="1:1" x14ac:dyDescent="0.2">
      <c r="A129" s="288" t="s">
        <v>799</v>
      </c>
    </row>
    <row r="130" spans="1:1" x14ac:dyDescent="0.2">
      <c r="A130" s="288" t="s">
        <v>783</v>
      </c>
    </row>
    <row r="131" spans="1:1" x14ac:dyDescent="0.2">
      <c r="A131" s="288" t="s">
        <v>579</v>
      </c>
    </row>
    <row r="132" spans="1:1" x14ac:dyDescent="0.2">
      <c r="A132" s="288" t="s">
        <v>190</v>
      </c>
    </row>
    <row r="133" spans="1:1" x14ac:dyDescent="0.2">
      <c r="A133" s="288" t="s">
        <v>583</v>
      </c>
    </row>
    <row r="134" spans="1:1" x14ac:dyDescent="0.2">
      <c r="A134" s="1">
        <v>5</v>
      </c>
    </row>
    <row r="135" spans="1:1" x14ac:dyDescent="0.2">
      <c r="A135" s="287" t="s">
        <v>621</v>
      </c>
    </row>
    <row r="136" spans="1:1" x14ac:dyDescent="0.2">
      <c r="A136" s="288" t="s">
        <v>834</v>
      </c>
    </row>
    <row r="137" spans="1:1" x14ac:dyDescent="0.2">
      <c r="A137" s="288" t="s">
        <v>608</v>
      </c>
    </row>
    <row r="138" spans="1:1" x14ac:dyDescent="0.2">
      <c r="A138" s="288" t="s">
        <v>592</v>
      </c>
    </row>
    <row r="139" spans="1:1" x14ac:dyDescent="0.2">
      <c r="A139" s="288" t="s">
        <v>809</v>
      </c>
    </row>
    <row r="140" spans="1:1" x14ac:dyDescent="0.2">
      <c r="A140" s="288" t="s">
        <v>588</v>
      </c>
    </row>
    <row r="141" spans="1:1" x14ac:dyDescent="0.2">
      <c r="A141" s="288" t="s">
        <v>587</v>
      </c>
    </row>
    <row r="142" spans="1:1" x14ac:dyDescent="0.2">
      <c r="A142" s="288" t="s">
        <v>538</v>
      </c>
    </row>
    <row r="143" spans="1:1" x14ac:dyDescent="0.2">
      <c r="A143" s="288" t="s">
        <v>600</v>
      </c>
    </row>
    <row r="144" spans="1:1" x14ac:dyDescent="0.2">
      <c r="A144" s="288" t="s">
        <v>202</v>
      </c>
    </row>
    <row r="145" spans="1:1" x14ac:dyDescent="0.2">
      <c r="A145" s="288" t="s">
        <v>82</v>
      </c>
    </row>
    <row r="146" spans="1:1" x14ac:dyDescent="0.2">
      <c r="A146" s="288" t="s">
        <v>811</v>
      </c>
    </row>
    <row r="147" spans="1:1" x14ac:dyDescent="0.2">
      <c r="A147" s="288" t="s">
        <v>818</v>
      </c>
    </row>
    <row r="148" spans="1:1" x14ac:dyDescent="0.2">
      <c r="A148" s="288" t="s">
        <v>820</v>
      </c>
    </row>
    <row r="149" spans="1:1" x14ac:dyDescent="0.2">
      <c r="A149" s="288" t="s">
        <v>112</v>
      </c>
    </row>
    <row r="150" spans="1:1" x14ac:dyDescent="0.2">
      <c r="A150" s="288" t="s">
        <v>817</v>
      </c>
    </row>
    <row r="151" spans="1:1" x14ac:dyDescent="0.2">
      <c r="A151" s="288" t="s">
        <v>589</v>
      </c>
    </row>
    <row r="152" spans="1:1" x14ac:dyDescent="0.2">
      <c r="A152" s="288" t="s">
        <v>1005</v>
      </c>
    </row>
    <row r="153" spans="1:1" x14ac:dyDescent="0.2">
      <c r="A153" s="288" t="s">
        <v>174</v>
      </c>
    </row>
    <row r="154" spans="1:1" x14ac:dyDescent="0.2">
      <c r="A154" s="288" t="s">
        <v>1449</v>
      </c>
    </row>
    <row r="155" spans="1:1" x14ac:dyDescent="0.2">
      <c r="A155" s="288" t="s">
        <v>1022</v>
      </c>
    </row>
    <row r="156" spans="1:1" x14ac:dyDescent="0.2">
      <c r="A156" s="288" t="s">
        <v>1008</v>
      </c>
    </row>
    <row r="157" spans="1:1" x14ac:dyDescent="0.2">
      <c r="A157" s="288" t="s">
        <v>823</v>
      </c>
    </row>
    <row r="158" spans="1:1" x14ac:dyDescent="0.2">
      <c r="A158" s="288" t="s">
        <v>1018</v>
      </c>
    </row>
    <row r="159" spans="1:1" x14ac:dyDescent="0.2">
      <c r="A159" s="288" t="s">
        <v>1006</v>
      </c>
    </row>
    <row r="160" spans="1:1" x14ac:dyDescent="0.2">
      <c r="A160" s="288" t="s">
        <v>586</v>
      </c>
    </row>
    <row r="161" spans="1:1" x14ac:dyDescent="0.2">
      <c r="A161" s="288" t="s">
        <v>238</v>
      </c>
    </row>
    <row r="162" spans="1:1" x14ac:dyDescent="0.2">
      <c r="A162" s="288" t="s">
        <v>827</v>
      </c>
    </row>
    <row r="163" spans="1:1" x14ac:dyDescent="0.2">
      <c r="A163" s="288" t="s">
        <v>815</v>
      </c>
    </row>
    <row r="164" spans="1:1" x14ac:dyDescent="0.2">
      <c r="A164" s="288" t="s">
        <v>201</v>
      </c>
    </row>
    <row r="165" spans="1:1" x14ac:dyDescent="0.2">
      <c r="A165" s="288" t="s">
        <v>819</v>
      </c>
    </row>
    <row r="166" spans="1:1" x14ac:dyDescent="0.2">
      <c r="A166" s="288" t="s">
        <v>597</v>
      </c>
    </row>
    <row r="167" spans="1:1" x14ac:dyDescent="0.2">
      <c r="A167" s="288" t="s">
        <v>591</v>
      </c>
    </row>
    <row r="168" spans="1:1" x14ac:dyDescent="0.2">
      <c r="A168" s="288" t="s">
        <v>1127</v>
      </c>
    </row>
    <row r="169" spans="1:1" x14ac:dyDescent="0.2">
      <c r="A169" s="288" t="s">
        <v>259</v>
      </c>
    </row>
    <row r="170" spans="1:1" x14ac:dyDescent="0.2">
      <c r="A170" s="288" t="s">
        <v>543</v>
      </c>
    </row>
    <row r="171" spans="1:1" x14ac:dyDescent="0.2">
      <c r="A171" s="288" t="s">
        <v>537</v>
      </c>
    </row>
    <row r="172" spans="1:1" x14ac:dyDescent="0.2">
      <c r="A172" s="288" t="s">
        <v>205</v>
      </c>
    </row>
    <row r="173" spans="1:1" x14ac:dyDescent="0.2">
      <c r="A173" s="288" t="s">
        <v>810</v>
      </c>
    </row>
    <row r="174" spans="1:1" x14ac:dyDescent="0.2">
      <c r="A174" s="288" t="s">
        <v>1004</v>
      </c>
    </row>
    <row r="175" spans="1:1" x14ac:dyDescent="0.2">
      <c r="A175" s="288" t="s">
        <v>1017</v>
      </c>
    </row>
    <row r="176" spans="1:1" x14ac:dyDescent="0.2">
      <c r="A176" s="288" t="s">
        <v>197</v>
      </c>
    </row>
    <row r="177" spans="1:1" x14ac:dyDescent="0.2">
      <c r="A177" s="288" t="s">
        <v>1128</v>
      </c>
    </row>
    <row r="178" spans="1:1" x14ac:dyDescent="0.2">
      <c r="A178" s="288" t="s">
        <v>610</v>
      </c>
    </row>
    <row r="179" spans="1:1" x14ac:dyDescent="0.2">
      <c r="A179" s="288" t="s">
        <v>200</v>
      </c>
    </row>
    <row r="180" spans="1:1" x14ac:dyDescent="0.2">
      <c r="A180" s="288" t="s">
        <v>602</v>
      </c>
    </row>
    <row r="181" spans="1:1" x14ac:dyDescent="0.2">
      <c r="A181" s="288" t="s">
        <v>975</v>
      </c>
    </row>
    <row r="182" spans="1:1" x14ac:dyDescent="0.2">
      <c r="A182" s="288" t="s">
        <v>974</v>
      </c>
    </row>
    <row r="183" spans="1:1" x14ac:dyDescent="0.2">
      <c r="A183" s="1">
        <v>6</v>
      </c>
    </row>
    <row r="184" spans="1:1" x14ac:dyDescent="0.2">
      <c r="A184" s="287" t="s">
        <v>623</v>
      </c>
    </row>
    <row r="185" spans="1:1" x14ac:dyDescent="0.2">
      <c r="A185" s="288" t="s">
        <v>203</v>
      </c>
    </row>
    <row r="186" spans="1:1" x14ac:dyDescent="0.2">
      <c r="A186" s="288" t="s">
        <v>581</v>
      </c>
    </row>
    <row r="187" spans="1:1" x14ac:dyDescent="0.2">
      <c r="A187" s="288" t="s">
        <v>584</v>
      </c>
    </row>
    <row r="188" spans="1:1" x14ac:dyDescent="0.2">
      <c r="A188" s="288" t="s">
        <v>1255</v>
      </c>
    </row>
    <row r="189" spans="1:1" x14ac:dyDescent="0.2">
      <c r="A189" s="288" t="s">
        <v>577</v>
      </c>
    </row>
    <row r="190" spans="1:1" x14ac:dyDescent="0.2">
      <c r="A190" s="288" t="s">
        <v>1489</v>
      </c>
    </row>
    <row r="191" spans="1:1" x14ac:dyDescent="0.2">
      <c r="A191" s="288" t="s">
        <v>1491</v>
      </c>
    </row>
    <row r="192" spans="1:1" x14ac:dyDescent="0.2">
      <c r="A192" s="288" t="s">
        <v>1494</v>
      </c>
    </row>
    <row r="193" spans="1:1" x14ac:dyDescent="0.2">
      <c r="A193" s="288" t="s">
        <v>1496</v>
      </c>
    </row>
    <row r="194" spans="1:1" x14ac:dyDescent="0.2">
      <c r="A194" s="1">
        <v>7</v>
      </c>
    </row>
    <row r="195" spans="1:1" x14ac:dyDescent="0.2">
      <c r="A195" s="287" t="s">
        <v>625</v>
      </c>
    </row>
    <row r="196" spans="1:1" x14ac:dyDescent="0.2">
      <c r="A196" s="288" t="s">
        <v>593</v>
      </c>
    </row>
    <row r="197" spans="1:1" x14ac:dyDescent="0.2">
      <c r="A197" s="288" t="s">
        <v>544</v>
      </c>
    </row>
    <row r="198" spans="1:1" x14ac:dyDescent="0.2">
      <c r="A198" s="288" t="s">
        <v>605</v>
      </c>
    </row>
    <row r="199" spans="1:1" x14ac:dyDescent="0.2">
      <c r="A199" s="288" t="s">
        <v>1102</v>
      </c>
    </row>
    <row r="200" spans="1:1" x14ac:dyDescent="0.2">
      <c r="A200" s="288" t="s">
        <v>1092</v>
      </c>
    </row>
    <row r="201" spans="1:1" x14ac:dyDescent="0.2">
      <c r="A201" s="288" t="s">
        <v>1097</v>
      </c>
    </row>
    <row r="202" spans="1:1" x14ac:dyDescent="0.2">
      <c r="A202" s="288" t="s">
        <v>80</v>
      </c>
    </row>
    <row r="203" spans="1:1" x14ac:dyDescent="0.2">
      <c r="A203" s="288" t="s">
        <v>1095</v>
      </c>
    </row>
    <row r="204" spans="1:1" x14ac:dyDescent="0.2">
      <c r="A204" s="288" t="s">
        <v>240</v>
      </c>
    </row>
    <row r="205" spans="1:1" x14ac:dyDescent="0.2">
      <c r="A205" s="288" t="s">
        <v>594</v>
      </c>
    </row>
    <row r="206" spans="1:1" x14ac:dyDescent="0.2">
      <c r="A206" s="1">
        <v>8</v>
      </c>
    </row>
    <row r="207" spans="1:1" x14ac:dyDescent="0.2">
      <c r="A207" s="287" t="s">
        <v>627</v>
      </c>
    </row>
    <row r="208" spans="1:1" x14ac:dyDescent="0.2">
      <c r="A208" s="288" t="s">
        <v>599</v>
      </c>
    </row>
    <row r="209" spans="1:1" x14ac:dyDescent="0.2">
      <c r="A209" s="288" t="s">
        <v>204</v>
      </c>
    </row>
    <row r="210" spans="1:1" x14ac:dyDescent="0.2">
      <c r="A210" s="288" t="s">
        <v>816</v>
      </c>
    </row>
    <row r="211" spans="1:1" x14ac:dyDescent="0.2">
      <c r="A211" s="288" t="s">
        <v>986</v>
      </c>
    </row>
    <row r="212" spans="1:1" x14ac:dyDescent="0.2">
      <c r="A212" s="288" t="s">
        <v>830</v>
      </c>
    </row>
    <row r="213" spans="1:1" x14ac:dyDescent="0.2">
      <c r="A213" s="288" t="s">
        <v>545</v>
      </c>
    </row>
    <row r="214" spans="1:1" x14ac:dyDescent="0.2">
      <c r="A214" s="288" t="s">
        <v>1112</v>
      </c>
    </row>
    <row r="215" spans="1:1" x14ac:dyDescent="0.2">
      <c r="A215" s="288" t="s">
        <v>603</v>
      </c>
    </row>
    <row r="216" spans="1:1" x14ac:dyDescent="0.2">
      <c r="A216" s="288" t="s">
        <v>1105</v>
      </c>
    </row>
    <row r="217" spans="1:1" x14ac:dyDescent="0.2">
      <c r="A217" s="288" t="s">
        <v>598</v>
      </c>
    </row>
    <row r="218" spans="1:1" x14ac:dyDescent="0.2">
      <c r="A218" s="288" t="s">
        <v>116</v>
      </c>
    </row>
    <row r="219" spans="1:1" x14ac:dyDescent="0.2">
      <c r="A219" s="288" t="s">
        <v>831</v>
      </c>
    </row>
    <row r="220" spans="1:1" x14ac:dyDescent="0.2">
      <c r="A220" s="288" t="s">
        <v>829</v>
      </c>
    </row>
    <row r="221" spans="1:1" x14ac:dyDescent="0.2">
      <c r="A221" s="288" t="s">
        <v>812</v>
      </c>
    </row>
    <row r="222" spans="1:1" x14ac:dyDescent="0.2">
      <c r="A222" s="1">
        <v>9</v>
      </c>
    </row>
    <row r="223" spans="1:1" x14ac:dyDescent="0.2">
      <c r="A223" s="287" t="s">
        <v>629</v>
      </c>
    </row>
    <row r="224" spans="1:1" x14ac:dyDescent="0.2">
      <c r="A224" s="288" t="s">
        <v>546</v>
      </c>
    </row>
    <row r="225" spans="1:1" x14ac:dyDescent="0.2">
      <c r="A225" s="288" t="s">
        <v>1136</v>
      </c>
    </row>
    <row r="226" spans="1:1" x14ac:dyDescent="0.2">
      <c r="A226" s="288" t="s">
        <v>547</v>
      </c>
    </row>
    <row r="227" spans="1:1" x14ac:dyDescent="0.2">
      <c r="A227" s="288" t="s">
        <v>1468</v>
      </c>
    </row>
    <row r="228" spans="1:1" x14ac:dyDescent="0.2">
      <c r="A228" s="288" t="s">
        <v>1471</v>
      </c>
    </row>
    <row r="229" spans="1:1" x14ac:dyDescent="0.2">
      <c r="A229" s="288" t="s">
        <v>1118</v>
      </c>
    </row>
    <row r="230" spans="1:1" x14ac:dyDescent="0.2">
      <c r="A230" s="288" t="s">
        <v>1472</v>
      </c>
    </row>
    <row r="231" spans="1:1" x14ac:dyDescent="0.2">
      <c r="A231" s="288" t="s">
        <v>1512</v>
      </c>
    </row>
    <row r="232" spans="1:1" x14ac:dyDescent="0.2">
      <c r="A232" s="1">
        <v>10</v>
      </c>
    </row>
    <row r="233" spans="1:1" x14ac:dyDescent="0.2">
      <c r="A233" s="287" t="s">
        <v>631</v>
      </c>
    </row>
    <row r="234" spans="1:1" x14ac:dyDescent="0.2">
      <c r="A234" s="288" t="s">
        <v>206</v>
      </c>
    </row>
    <row r="235" spans="1:1" x14ac:dyDescent="0.2">
      <c r="A235" s="288" t="s">
        <v>257</v>
      </c>
    </row>
    <row r="236" spans="1:1" x14ac:dyDescent="0.2">
      <c r="A236" s="288" t="s">
        <v>260</v>
      </c>
    </row>
    <row r="237" spans="1:1" x14ac:dyDescent="0.2">
      <c r="A237" s="288" t="s">
        <v>987</v>
      </c>
    </row>
    <row r="238" spans="1:1" x14ac:dyDescent="0.2">
      <c r="A238" s="288" t="s">
        <v>1498</v>
      </c>
    </row>
    <row r="239" spans="1:1" x14ac:dyDescent="0.2">
      <c r="A239" s="288" t="s">
        <v>1500</v>
      </c>
    </row>
    <row r="240" spans="1:1" x14ac:dyDescent="0.2">
      <c r="A240" s="288" t="s">
        <v>1504</v>
      </c>
    </row>
    <row r="241" spans="1:1" x14ac:dyDescent="0.2">
      <c r="A241" s="288" t="s">
        <v>1506</v>
      </c>
    </row>
    <row r="242" spans="1:1" x14ac:dyDescent="0.2">
      <c r="A242" s="288" t="s">
        <v>1508</v>
      </c>
    </row>
    <row r="243" spans="1:1" x14ac:dyDescent="0.2">
      <c r="A243" s="288" t="s">
        <v>1510</v>
      </c>
    </row>
    <row r="244" spans="1:1" x14ac:dyDescent="0.2">
      <c r="A244" s="1">
        <v>11</v>
      </c>
    </row>
    <row r="245" spans="1:1" x14ac:dyDescent="0.2">
      <c r="A245" s="287" t="s">
        <v>633</v>
      </c>
    </row>
    <row r="246" spans="1:1" x14ac:dyDescent="0.2">
      <c r="A246" s="288" t="s">
        <v>1130</v>
      </c>
    </row>
    <row r="247" spans="1:1" x14ac:dyDescent="0.2">
      <c r="A247" s="288" t="s">
        <v>920</v>
      </c>
    </row>
    <row r="248" spans="1:1" x14ac:dyDescent="0.2">
      <c r="A248" s="288" t="s">
        <v>796</v>
      </c>
    </row>
    <row r="249" spans="1:1" x14ac:dyDescent="0.2">
      <c r="A249" s="288" t="s">
        <v>797</v>
      </c>
    </row>
    <row r="250" spans="1:1" x14ac:dyDescent="0.2">
      <c r="A250" s="288" t="s">
        <v>835</v>
      </c>
    </row>
    <row r="251" spans="1:1" x14ac:dyDescent="0.2">
      <c r="A251" s="288" t="s">
        <v>1129</v>
      </c>
    </row>
    <row r="252" spans="1:1" x14ac:dyDescent="0.2">
      <c r="A252" s="288" t="s">
        <v>971</v>
      </c>
    </row>
    <row r="253" spans="1:1" x14ac:dyDescent="0.2">
      <c r="A253" s="288" t="s">
        <v>918</v>
      </c>
    </row>
    <row r="254" spans="1:1" x14ac:dyDescent="0.2">
      <c r="A254" s="288" t="s">
        <v>196</v>
      </c>
    </row>
    <row r="255" spans="1:1" x14ac:dyDescent="0.2">
      <c r="A255" s="288" t="s">
        <v>198</v>
      </c>
    </row>
    <row r="256" spans="1:1" x14ac:dyDescent="0.2">
      <c r="A256" s="288" t="s">
        <v>542</v>
      </c>
    </row>
    <row r="257" spans="1:1" x14ac:dyDescent="0.2">
      <c r="A257" s="288" t="s">
        <v>804</v>
      </c>
    </row>
    <row r="258" spans="1:1" x14ac:dyDescent="0.2">
      <c r="A258" s="288" t="s">
        <v>919</v>
      </c>
    </row>
    <row r="259" spans="1:1" x14ac:dyDescent="0.2">
      <c r="A259" s="288" t="s">
        <v>222</v>
      </c>
    </row>
    <row r="260" spans="1:1" x14ac:dyDescent="0.2">
      <c r="A260" s="288" t="s">
        <v>917</v>
      </c>
    </row>
    <row r="261" spans="1:1" x14ac:dyDescent="0.2">
      <c r="A261" s="1">
        <v>12</v>
      </c>
    </row>
    <row r="262" spans="1:1" x14ac:dyDescent="0.2">
      <c r="A262" s="287" t="s">
        <v>635</v>
      </c>
    </row>
    <row r="263" spans="1:1" x14ac:dyDescent="0.2">
      <c r="A263" s="288" t="s">
        <v>194</v>
      </c>
    </row>
    <row r="264" spans="1:1" x14ac:dyDescent="0.2">
      <c r="A264" s="288" t="s">
        <v>79</v>
      </c>
    </row>
    <row r="265" spans="1:1" x14ac:dyDescent="0.2">
      <c r="A265" s="288" t="s">
        <v>970</v>
      </c>
    </row>
    <row r="266" spans="1:1" x14ac:dyDescent="0.2">
      <c r="A266" s="288" t="s">
        <v>996</v>
      </c>
    </row>
    <row r="267" spans="1:1" x14ac:dyDescent="0.2">
      <c r="A267" s="288" t="s">
        <v>95</v>
      </c>
    </row>
    <row r="268" spans="1:1" x14ac:dyDescent="0.2">
      <c r="A268" s="288" t="s">
        <v>564</v>
      </c>
    </row>
    <row r="269" spans="1:1" x14ac:dyDescent="0.2">
      <c r="A269" s="288" t="s">
        <v>995</v>
      </c>
    </row>
    <row r="270" spans="1:1" x14ac:dyDescent="0.2">
      <c r="A270" s="288" t="s">
        <v>821</v>
      </c>
    </row>
    <row r="271" spans="1:1" x14ac:dyDescent="0.2">
      <c r="A271" s="288" t="s">
        <v>227</v>
      </c>
    </row>
    <row r="272" spans="1:1" x14ac:dyDescent="0.2">
      <c r="A272" s="288" t="s">
        <v>921</v>
      </c>
    </row>
    <row r="273" spans="1:1" x14ac:dyDescent="0.2">
      <c r="A273" s="288" t="s">
        <v>941</v>
      </c>
    </row>
    <row r="274" spans="1:1" x14ac:dyDescent="0.2">
      <c r="A274" s="288" t="s">
        <v>1517</v>
      </c>
    </row>
    <row r="275" spans="1:1" x14ac:dyDescent="0.2">
      <c r="A275" s="288" t="s">
        <v>1519</v>
      </c>
    </row>
    <row r="276" spans="1:1" x14ac:dyDescent="0.2">
      <c r="A276" s="288" t="s">
        <v>1528</v>
      </c>
    </row>
    <row r="277" spans="1:1" x14ac:dyDescent="0.2">
      <c r="A277" s="288" t="s">
        <v>1531</v>
      </c>
    </row>
    <row r="278" spans="1:1" x14ac:dyDescent="0.2">
      <c r="A278" s="288" t="s">
        <v>1533</v>
      </c>
    </row>
    <row r="279" spans="1:1" x14ac:dyDescent="0.2">
      <c r="A279" s="1" t="s">
        <v>1271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6261B-C53A-3E43-9B5A-6EE4F4E44D5D}">
  <sheetPr>
    <tabColor theme="4" tint="0.39997558519241921"/>
  </sheetPr>
  <dimension ref="A3:E70"/>
  <sheetViews>
    <sheetView workbookViewId="0">
      <selection activeCell="H19" sqref="H19"/>
    </sheetView>
  </sheetViews>
  <sheetFormatPr baseColWidth="10" defaultRowHeight="15" x14ac:dyDescent="0.2"/>
  <cols>
    <col min="1" max="1" width="30.1640625" customWidth="1"/>
    <col min="2" max="2" width="26.33203125" bestFit="1" customWidth="1"/>
    <col min="3" max="3" width="13.5" bestFit="1" customWidth="1"/>
    <col min="4" max="4" width="25" bestFit="1" customWidth="1"/>
    <col min="5" max="5" width="10" bestFit="1" customWidth="1"/>
    <col min="6" max="6" width="13.5" bestFit="1" customWidth="1"/>
    <col min="7" max="7" width="26.33203125" bestFit="1" customWidth="1"/>
    <col min="8" max="8" width="25" bestFit="1" customWidth="1"/>
    <col min="9" max="9" width="9" bestFit="1" customWidth="1"/>
    <col min="10" max="10" width="13.5" bestFit="1" customWidth="1"/>
    <col min="11" max="11" width="26.33203125" bestFit="1" customWidth="1"/>
    <col min="12" max="12" width="25" bestFit="1" customWidth="1"/>
    <col min="13" max="14" width="9" bestFit="1" customWidth="1"/>
  </cols>
  <sheetData>
    <row r="3" spans="1:5" x14ac:dyDescent="0.2">
      <c r="A3" s="14" t="s">
        <v>1473</v>
      </c>
      <c r="B3" s="14" t="s">
        <v>1269</v>
      </c>
    </row>
    <row r="4" spans="1:5" x14ac:dyDescent="0.2">
      <c r="A4" s="14" t="s">
        <v>1270</v>
      </c>
      <c r="B4" t="s">
        <v>1248</v>
      </c>
      <c r="C4" t="s">
        <v>1250</v>
      </c>
      <c r="D4" t="s">
        <v>1247</v>
      </c>
      <c r="E4" t="s">
        <v>1271</v>
      </c>
    </row>
    <row r="5" spans="1:5" x14ac:dyDescent="0.2">
      <c r="A5" s="1" t="s">
        <v>138</v>
      </c>
      <c r="B5" s="299">
        <v>4.2553191489361701E-2</v>
      </c>
      <c r="C5" s="299">
        <v>0.23829787234042554</v>
      </c>
      <c r="D5" s="299">
        <v>0.7191489361702128</v>
      </c>
      <c r="E5" s="299">
        <v>1</v>
      </c>
    </row>
    <row r="6" spans="1:5" x14ac:dyDescent="0.2">
      <c r="A6" s="1" t="s">
        <v>139</v>
      </c>
      <c r="B6" s="299">
        <v>8.6792452830188674E-2</v>
      </c>
      <c r="C6" s="299">
        <v>0.34339622641509432</v>
      </c>
      <c r="D6" s="299">
        <v>0.56981132075471697</v>
      </c>
      <c r="E6" s="299">
        <v>1</v>
      </c>
    </row>
    <row r="7" spans="1:5" x14ac:dyDescent="0.2">
      <c r="A7" s="1" t="s">
        <v>140</v>
      </c>
      <c r="B7" s="299">
        <v>0.10320284697508897</v>
      </c>
      <c r="C7" s="299">
        <v>0.42348754448398579</v>
      </c>
      <c r="D7" s="299">
        <v>0.47330960854092524</v>
      </c>
      <c r="E7" s="299">
        <v>1</v>
      </c>
    </row>
    <row r="8" spans="1:5" x14ac:dyDescent="0.2">
      <c r="A8" s="1" t="s">
        <v>1271</v>
      </c>
      <c r="B8" s="299">
        <v>7.9385403329065296E-2</v>
      </c>
      <c r="C8" s="299">
        <v>0.34058898847631242</v>
      </c>
      <c r="D8" s="299">
        <v>0.58002560819462223</v>
      </c>
      <c r="E8" s="299">
        <v>1</v>
      </c>
    </row>
    <row r="28" spans="1:2" x14ac:dyDescent="0.2">
      <c r="A28" s="14" t="s">
        <v>1237</v>
      </c>
      <c r="B28" t="s">
        <v>1572</v>
      </c>
    </row>
    <row r="29" spans="1:2" x14ac:dyDescent="0.2">
      <c r="A29" t="s">
        <v>1250</v>
      </c>
      <c r="B29" s="320">
        <v>0.27809977260441654</v>
      </c>
    </row>
    <row r="30" spans="1:2" x14ac:dyDescent="0.2">
      <c r="A30" t="s">
        <v>1248</v>
      </c>
      <c r="B30" s="320">
        <v>9.8891895141895211E-2</v>
      </c>
    </row>
    <row r="31" spans="1:2" x14ac:dyDescent="0.2">
      <c r="A31" t="s">
        <v>1249</v>
      </c>
      <c r="B31" s="320">
        <v>0.13594793858532253</v>
      </c>
    </row>
    <row r="32" spans="1:2" x14ac:dyDescent="0.2">
      <c r="A32" t="s">
        <v>1247</v>
      </c>
      <c r="B32" s="320">
        <v>0.48706039366836562</v>
      </c>
    </row>
    <row r="33" spans="1:2" x14ac:dyDescent="0.2">
      <c r="A33" t="s">
        <v>1271</v>
      </c>
      <c r="B33" s="320">
        <v>1</v>
      </c>
    </row>
    <row r="53" spans="1:2" x14ac:dyDescent="0.2">
      <c r="A53" s="14" t="s">
        <v>1270</v>
      </c>
      <c r="B53" t="s">
        <v>1572</v>
      </c>
    </row>
    <row r="54" spans="1:2" x14ac:dyDescent="0.2">
      <c r="A54" s="1" t="s">
        <v>1247</v>
      </c>
      <c r="B54" s="320">
        <v>0.48706039366836579</v>
      </c>
    </row>
    <row r="55" spans="1:2" x14ac:dyDescent="0.2">
      <c r="A55" s="287">
        <v>1</v>
      </c>
      <c r="B55" s="320">
        <v>0.29073373700889188</v>
      </c>
    </row>
    <row r="56" spans="1:2" x14ac:dyDescent="0.2">
      <c r="A56" s="287">
        <v>2</v>
      </c>
      <c r="B56" s="320">
        <v>8.4627232073052477E-2</v>
      </c>
    </row>
    <row r="57" spans="1:2" x14ac:dyDescent="0.2">
      <c r="A57" s="287">
        <v>3</v>
      </c>
      <c r="B57" s="320">
        <v>0.11169942458642147</v>
      </c>
    </row>
    <row r="58" spans="1:2" x14ac:dyDescent="0.2">
      <c r="A58" s="1" t="s">
        <v>1250</v>
      </c>
      <c r="B58" s="320">
        <v>0.27809977260441648</v>
      </c>
    </row>
    <row r="59" spans="1:2" x14ac:dyDescent="0.2">
      <c r="A59" s="287">
        <v>4</v>
      </c>
      <c r="B59" s="320">
        <v>0.11749032507739934</v>
      </c>
    </row>
    <row r="60" spans="1:2" x14ac:dyDescent="0.2">
      <c r="A60" s="287">
        <v>5</v>
      </c>
      <c r="B60" s="320">
        <v>0.13463143338143332</v>
      </c>
    </row>
    <row r="61" spans="1:2" x14ac:dyDescent="0.2">
      <c r="A61" s="287">
        <v>6</v>
      </c>
      <c r="B61" s="320">
        <v>2.5978014145583799E-2</v>
      </c>
    </row>
    <row r="62" spans="1:2" x14ac:dyDescent="0.2">
      <c r="A62" s="1" t="s">
        <v>1248</v>
      </c>
      <c r="B62" s="320">
        <v>9.8891895141895114E-2</v>
      </c>
    </row>
    <row r="63" spans="1:2" x14ac:dyDescent="0.2">
      <c r="A63" s="287">
        <v>7</v>
      </c>
      <c r="B63" s="320">
        <v>3.2362313612313606E-2</v>
      </c>
    </row>
    <row r="64" spans="1:2" x14ac:dyDescent="0.2">
      <c r="A64" s="287">
        <v>8</v>
      </c>
      <c r="B64" s="320">
        <v>4.2581770081770075E-2</v>
      </c>
    </row>
    <row r="65" spans="1:2" x14ac:dyDescent="0.2">
      <c r="A65" s="287">
        <v>9</v>
      </c>
      <c r="B65" s="320">
        <v>2.3947811447811444E-2</v>
      </c>
    </row>
    <row r="66" spans="1:2" x14ac:dyDescent="0.2">
      <c r="A66" s="1" t="s">
        <v>1249</v>
      </c>
      <c r="B66" s="320">
        <v>0.13594793858532248</v>
      </c>
    </row>
    <row r="67" spans="1:2" x14ac:dyDescent="0.2">
      <c r="A67" s="287">
        <v>10</v>
      </c>
      <c r="B67" s="320">
        <v>2.4374098124098117E-2</v>
      </c>
    </row>
    <row r="68" spans="1:2" x14ac:dyDescent="0.2">
      <c r="A68" s="287">
        <v>11</v>
      </c>
      <c r="B68" s="320">
        <v>5.248717083856403E-2</v>
      </c>
    </row>
    <row r="69" spans="1:2" x14ac:dyDescent="0.2">
      <c r="A69" s="287">
        <v>12</v>
      </c>
      <c r="B69" s="320">
        <v>5.9086669622660327E-2</v>
      </c>
    </row>
    <row r="70" spans="1:2" x14ac:dyDescent="0.2">
      <c r="A70" s="1" t="s">
        <v>1271</v>
      </c>
      <c r="B70" s="320">
        <v>1</v>
      </c>
    </row>
  </sheetData>
  <pageMargins left="0.7" right="0.7" top="0.75" bottom="0.75" header="0.3" footer="0.3"/>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59999389629810485"/>
  </sheetPr>
  <dimension ref="A1:L69"/>
  <sheetViews>
    <sheetView workbookViewId="0">
      <selection activeCell="J27" sqref="J27"/>
    </sheetView>
  </sheetViews>
  <sheetFormatPr baseColWidth="10" defaultColWidth="8.83203125" defaultRowHeight="15" x14ac:dyDescent="0.2"/>
  <cols>
    <col min="1" max="1" width="24.1640625" bestFit="1" customWidth="1"/>
    <col min="2" max="2" width="13.5" bestFit="1" customWidth="1"/>
    <col min="3" max="3" width="31.6640625" bestFit="1" customWidth="1"/>
    <col min="4" max="4" width="26.6640625" customWidth="1"/>
    <col min="5" max="5" width="16.1640625" customWidth="1"/>
    <col min="6" max="6" width="17" bestFit="1" customWidth="1"/>
    <col min="7" max="7" width="12.1640625" customWidth="1"/>
    <col min="8" max="11" width="9.6640625" customWidth="1"/>
  </cols>
  <sheetData>
    <row r="1" spans="1:12" ht="16" x14ac:dyDescent="0.2">
      <c r="A1" s="285" t="s">
        <v>1297</v>
      </c>
      <c r="B1" s="285" t="s">
        <v>1459</v>
      </c>
      <c r="C1" s="285" t="s">
        <v>2</v>
      </c>
      <c r="D1" s="285" t="s">
        <v>173</v>
      </c>
      <c r="E1" s="286" t="s">
        <v>1460</v>
      </c>
      <c r="F1" s="285" t="s">
        <v>1223</v>
      </c>
      <c r="G1" s="285" t="s">
        <v>1224</v>
      </c>
      <c r="H1" s="285" t="s">
        <v>1225</v>
      </c>
      <c r="I1" s="285"/>
      <c r="J1" s="285"/>
      <c r="K1" s="285"/>
      <c r="L1" s="285"/>
    </row>
    <row r="2" spans="1:12" x14ac:dyDescent="0.2">
      <c r="A2" s="285" t="s">
        <v>68</v>
      </c>
      <c r="B2" s="285">
        <v>1</v>
      </c>
      <c r="C2" s="285" t="s">
        <v>242</v>
      </c>
      <c r="D2" s="285" t="s">
        <v>10</v>
      </c>
      <c r="E2" s="285">
        <v>18</v>
      </c>
      <c r="F2" s="285">
        <v>350</v>
      </c>
      <c r="G2" s="285"/>
      <c r="H2" s="285">
        <v>540</v>
      </c>
      <c r="I2" s="285"/>
      <c r="J2" s="285"/>
      <c r="K2" s="285"/>
      <c r="L2" s="285"/>
    </row>
    <row r="3" spans="1:12" x14ac:dyDescent="0.2">
      <c r="A3" s="285" t="s">
        <v>68</v>
      </c>
      <c r="B3" s="285">
        <v>1</v>
      </c>
      <c r="C3" s="285" t="s">
        <v>242</v>
      </c>
      <c r="D3" s="285" t="s">
        <v>8</v>
      </c>
      <c r="E3" s="285">
        <v>18</v>
      </c>
      <c r="F3" s="285"/>
      <c r="G3" s="285">
        <v>190</v>
      </c>
      <c r="H3" s="285">
        <v>540</v>
      </c>
      <c r="I3" s="285"/>
      <c r="J3" s="285"/>
      <c r="K3" s="285"/>
      <c r="L3" s="285"/>
    </row>
    <row r="4" spans="1:12" x14ac:dyDescent="0.2">
      <c r="A4" s="285" t="s">
        <v>68</v>
      </c>
      <c r="B4" s="285">
        <v>1</v>
      </c>
      <c r="C4" s="285" t="s">
        <v>110</v>
      </c>
      <c r="D4" s="285" t="s">
        <v>10</v>
      </c>
      <c r="E4" s="285">
        <v>12</v>
      </c>
      <c r="F4" s="285">
        <v>100</v>
      </c>
      <c r="G4" s="285"/>
      <c r="H4" s="285">
        <v>360</v>
      </c>
      <c r="I4" s="285"/>
      <c r="J4" s="285"/>
      <c r="K4" s="285"/>
      <c r="L4" s="285"/>
    </row>
    <row r="5" spans="1:12" x14ac:dyDescent="0.2">
      <c r="A5" s="285" t="s">
        <v>68</v>
      </c>
      <c r="B5" s="285">
        <v>1</v>
      </c>
      <c r="C5" s="285" t="s">
        <v>110</v>
      </c>
      <c r="D5" s="285" t="s">
        <v>8</v>
      </c>
      <c r="E5" s="285">
        <v>12</v>
      </c>
      <c r="F5" s="285"/>
      <c r="G5" s="285">
        <v>160</v>
      </c>
      <c r="H5" s="285">
        <v>360</v>
      </c>
      <c r="I5" s="285"/>
      <c r="J5" s="285"/>
      <c r="K5" s="285"/>
      <c r="L5" s="285"/>
    </row>
    <row r="6" spans="1:12" x14ac:dyDescent="0.2">
      <c r="A6" s="285" t="s">
        <v>68</v>
      </c>
      <c r="B6" s="285">
        <v>1</v>
      </c>
      <c r="C6" s="285" t="s">
        <v>110</v>
      </c>
      <c r="D6" s="285" t="s">
        <v>6</v>
      </c>
      <c r="E6" s="285">
        <v>12</v>
      </c>
      <c r="F6" s="285">
        <v>100</v>
      </c>
      <c r="G6" s="285"/>
      <c r="H6" s="285">
        <v>360</v>
      </c>
      <c r="I6" s="285"/>
      <c r="J6" s="285"/>
      <c r="K6" s="285"/>
      <c r="L6" s="285"/>
    </row>
    <row r="7" spans="1:12" x14ac:dyDescent="0.2">
      <c r="A7" s="285" t="s">
        <v>68</v>
      </c>
      <c r="B7" s="285">
        <v>1</v>
      </c>
      <c r="C7" s="285" t="s">
        <v>246</v>
      </c>
      <c r="D7" s="285" t="s">
        <v>7</v>
      </c>
      <c r="E7" s="285">
        <v>9</v>
      </c>
      <c r="F7" s="285">
        <v>75</v>
      </c>
      <c r="G7" s="285"/>
      <c r="H7" s="285">
        <v>270</v>
      </c>
      <c r="I7" s="285"/>
      <c r="J7" s="285"/>
      <c r="K7" s="285"/>
      <c r="L7" s="285"/>
    </row>
    <row r="8" spans="1:12" x14ac:dyDescent="0.2">
      <c r="A8" s="285" t="s">
        <v>68</v>
      </c>
      <c r="B8" s="285">
        <v>1</v>
      </c>
      <c r="C8" s="285" t="s">
        <v>246</v>
      </c>
      <c r="D8" s="285" t="s">
        <v>10</v>
      </c>
      <c r="E8" s="285">
        <v>9</v>
      </c>
      <c r="F8" s="285">
        <v>75</v>
      </c>
      <c r="G8" s="285"/>
      <c r="H8" s="285">
        <v>270</v>
      </c>
      <c r="I8" s="285"/>
      <c r="J8" s="285"/>
      <c r="K8" s="285"/>
      <c r="L8" s="285"/>
    </row>
    <row r="9" spans="1:12" x14ac:dyDescent="0.2">
      <c r="A9" s="285" t="s">
        <v>68</v>
      </c>
      <c r="B9" s="285">
        <v>1</v>
      </c>
      <c r="C9" s="285" t="s">
        <v>246</v>
      </c>
      <c r="D9" s="285" t="s">
        <v>8</v>
      </c>
      <c r="E9" s="285">
        <v>9</v>
      </c>
      <c r="F9" s="285"/>
      <c r="G9" s="285">
        <v>120</v>
      </c>
      <c r="H9" s="285">
        <v>270</v>
      </c>
      <c r="I9" s="285"/>
      <c r="J9" s="285"/>
      <c r="K9" s="285"/>
      <c r="L9" s="285"/>
    </row>
    <row r="10" spans="1:12" x14ac:dyDescent="0.2">
      <c r="A10" s="285" t="s">
        <v>68</v>
      </c>
      <c r="B10" s="285">
        <v>1</v>
      </c>
      <c r="C10" s="285" t="s">
        <v>44</v>
      </c>
      <c r="D10" s="285" t="s">
        <v>10</v>
      </c>
      <c r="E10" s="285">
        <v>3</v>
      </c>
      <c r="F10" s="285">
        <v>10</v>
      </c>
      <c r="G10" s="285"/>
      <c r="H10" s="285">
        <v>90</v>
      </c>
      <c r="I10" s="285"/>
      <c r="J10" s="285"/>
      <c r="K10" s="285"/>
      <c r="L10" s="285"/>
    </row>
    <row r="11" spans="1:12" x14ac:dyDescent="0.2">
      <c r="A11" s="285" t="s">
        <v>68</v>
      </c>
      <c r="B11" s="285">
        <v>1</v>
      </c>
      <c r="C11" s="285" t="s">
        <v>44</v>
      </c>
      <c r="D11" s="285" t="s">
        <v>7</v>
      </c>
      <c r="E11" s="285">
        <v>3</v>
      </c>
      <c r="F11" s="285">
        <v>10</v>
      </c>
      <c r="G11" s="285"/>
      <c r="H11" s="285">
        <v>90</v>
      </c>
      <c r="I11" s="285"/>
      <c r="J11" s="285"/>
      <c r="K11" s="285"/>
      <c r="L11" s="285"/>
    </row>
    <row r="12" spans="1:12" x14ac:dyDescent="0.2">
      <c r="A12" s="285" t="s">
        <v>68</v>
      </c>
      <c r="B12" s="285">
        <v>1</v>
      </c>
      <c r="C12" s="285" t="s">
        <v>44</v>
      </c>
      <c r="D12" s="285" t="s">
        <v>8</v>
      </c>
      <c r="E12" s="285">
        <v>3</v>
      </c>
      <c r="F12" s="285"/>
      <c r="G12" s="285">
        <v>70</v>
      </c>
      <c r="H12" s="285">
        <v>90</v>
      </c>
      <c r="I12" s="285"/>
      <c r="J12" s="285"/>
      <c r="K12" s="285"/>
      <c r="L12" s="285"/>
    </row>
    <row r="13" spans="1:12" x14ac:dyDescent="0.2">
      <c r="A13" s="285" t="s">
        <v>68</v>
      </c>
      <c r="B13" s="285">
        <v>1</v>
      </c>
      <c r="C13" s="285" t="s">
        <v>46</v>
      </c>
      <c r="D13" s="285" t="s">
        <v>7</v>
      </c>
      <c r="E13" s="285">
        <v>6</v>
      </c>
      <c r="F13" s="285">
        <v>30</v>
      </c>
      <c r="G13" s="285"/>
      <c r="H13" s="285">
        <v>180</v>
      </c>
      <c r="I13" s="285"/>
      <c r="J13" s="285"/>
      <c r="K13" s="285"/>
      <c r="L13" s="285"/>
    </row>
    <row r="14" spans="1:12" x14ac:dyDescent="0.2">
      <c r="A14" s="285" t="s">
        <v>68</v>
      </c>
      <c r="B14" s="285">
        <v>1</v>
      </c>
      <c r="C14" s="285" t="s">
        <v>46</v>
      </c>
      <c r="D14" s="285" t="s">
        <v>10</v>
      </c>
      <c r="E14" s="285">
        <v>6</v>
      </c>
      <c r="F14" s="285">
        <v>30</v>
      </c>
      <c r="G14" s="285"/>
      <c r="H14" s="285">
        <v>180</v>
      </c>
      <c r="I14" s="285"/>
      <c r="J14" s="285"/>
      <c r="K14" s="285"/>
      <c r="L14" s="285"/>
    </row>
    <row r="15" spans="1:12" x14ac:dyDescent="0.2">
      <c r="A15" s="285" t="s">
        <v>68</v>
      </c>
      <c r="B15" s="285">
        <v>1</v>
      </c>
      <c r="C15" s="285" t="s">
        <v>46</v>
      </c>
      <c r="D15" s="285" t="s">
        <v>8</v>
      </c>
      <c r="E15" s="285">
        <v>6</v>
      </c>
      <c r="F15" s="285"/>
      <c r="G15" s="285">
        <v>120</v>
      </c>
      <c r="H15" s="285">
        <v>180</v>
      </c>
      <c r="I15" s="285"/>
      <c r="J15" s="285"/>
      <c r="K15" s="285"/>
      <c r="L15" s="285"/>
    </row>
    <row r="16" spans="1:12" x14ac:dyDescent="0.2">
      <c r="A16" s="285" t="s">
        <v>68</v>
      </c>
      <c r="B16" s="285">
        <v>1</v>
      </c>
      <c r="C16" s="285" t="s">
        <v>48</v>
      </c>
      <c r="D16" s="285" t="s">
        <v>10</v>
      </c>
      <c r="E16" s="285">
        <v>3</v>
      </c>
      <c r="F16" s="285">
        <v>15</v>
      </c>
      <c r="G16" s="285"/>
      <c r="H16" s="285">
        <v>90</v>
      </c>
      <c r="I16" s="285"/>
      <c r="J16" s="285"/>
      <c r="K16" s="285"/>
      <c r="L16" s="285"/>
    </row>
    <row r="17" spans="1:12" x14ac:dyDescent="0.2">
      <c r="A17" s="285" t="s">
        <v>68</v>
      </c>
      <c r="B17" s="285">
        <v>1</v>
      </c>
      <c r="C17" s="285" t="s">
        <v>48</v>
      </c>
      <c r="D17" s="285" t="s">
        <v>7</v>
      </c>
      <c r="E17" s="285">
        <v>3</v>
      </c>
      <c r="F17" s="285">
        <v>15</v>
      </c>
      <c r="G17" s="285"/>
      <c r="H17" s="285">
        <v>90</v>
      </c>
      <c r="I17" s="285"/>
      <c r="J17" s="285"/>
      <c r="K17" s="285"/>
      <c r="L17" s="285"/>
    </row>
    <row r="18" spans="1:12" x14ac:dyDescent="0.2">
      <c r="A18" s="285" t="s">
        <v>68</v>
      </c>
      <c r="B18" s="285">
        <v>1</v>
      </c>
      <c r="C18" s="285" t="s">
        <v>48</v>
      </c>
      <c r="D18" s="285" t="s">
        <v>8</v>
      </c>
      <c r="E18" s="285">
        <v>3</v>
      </c>
      <c r="F18" s="285"/>
      <c r="G18" s="285">
        <v>60</v>
      </c>
      <c r="H18" s="285">
        <v>90</v>
      </c>
      <c r="I18" s="285"/>
      <c r="J18" s="285"/>
      <c r="K18" s="285"/>
      <c r="L18" s="285"/>
    </row>
    <row r="19" spans="1:12" x14ac:dyDescent="0.2">
      <c r="A19" s="285" t="s">
        <v>68</v>
      </c>
      <c r="B19" s="285">
        <v>1</v>
      </c>
      <c r="C19" s="285" t="s">
        <v>54</v>
      </c>
      <c r="D19" s="285" t="s">
        <v>10</v>
      </c>
      <c r="E19" s="285">
        <v>3</v>
      </c>
      <c r="F19" s="285">
        <v>40</v>
      </c>
      <c r="G19" s="285"/>
      <c r="H19" s="285">
        <v>90</v>
      </c>
      <c r="I19" s="285"/>
      <c r="J19" s="285"/>
      <c r="K19" s="285"/>
      <c r="L19" s="285"/>
    </row>
    <row r="20" spans="1:12" x14ac:dyDescent="0.2">
      <c r="A20" s="285" t="s">
        <v>68</v>
      </c>
      <c r="B20" s="285">
        <v>1</v>
      </c>
      <c r="C20" s="285" t="s">
        <v>54</v>
      </c>
      <c r="D20" s="285" t="s">
        <v>8</v>
      </c>
      <c r="E20" s="285">
        <v>3</v>
      </c>
      <c r="F20" s="285"/>
      <c r="G20" s="285">
        <v>50</v>
      </c>
      <c r="H20" s="285">
        <v>90</v>
      </c>
      <c r="I20" s="285"/>
      <c r="J20" s="285"/>
      <c r="K20" s="285"/>
      <c r="L20" s="285"/>
    </row>
    <row r="21" spans="1:12" x14ac:dyDescent="0.2">
      <c r="A21" s="285" t="s">
        <v>68</v>
      </c>
      <c r="B21" s="285">
        <v>1</v>
      </c>
      <c r="C21" s="285" t="s">
        <v>53</v>
      </c>
      <c r="D21" s="285" t="s">
        <v>26</v>
      </c>
      <c r="E21" s="285">
        <v>3</v>
      </c>
      <c r="F21" s="285">
        <v>30</v>
      </c>
      <c r="G21" s="285"/>
      <c r="H21" s="285">
        <v>90</v>
      </c>
      <c r="I21" s="285"/>
      <c r="J21" s="285"/>
      <c r="K21" s="285"/>
      <c r="L21" s="285"/>
    </row>
    <row r="22" spans="1:12" x14ac:dyDescent="0.2">
      <c r="A22" s="285" t="s">
        <v>68</v>
      </c>
      <c r="B22" s="285">
        <v>1</v>
      </c>
      <c r="C22" s="285" t="s">
        <v>53</v>
      </c>
      <c r="D22" s="285" t="s">
        <v>8</v>
      </c>
      <c r="E22" s="285">
        <v>3</v>
      </c>
      <c r="F22" s="285"/>
      <c r="G22" s="285">
        <v>60</v>
      </c>
      <c r="H22" s="285">
        <v>90</v>
      </c>
      <c r="I22" s="285"/>
      <c r="J22" s="285"/>
      <c r="K22" s="285"/>
      <c r="L22" s="285"/>
    </row>
    <row r="23" spans="1:12" x14ac:dyDescent="0.2">
      <c r="A23" s="285" t="s">
        <v>68</v>
      </c>
      <c r="B23" s="285">
        <v>1</v>
      </c>
      <c r="C23" s="285" t="s">
        <v>50</v>
      </c>
      <c r="D23" s="285" t="s">
        <v>26</v>
      </c>
      <c r="E23" s="285">
        <v>3</v>
      </c>
      <c r="F23" s="285">
        <v>5</v>
      </c>
      <c r="G23" s="285"/>
      <c r="H23" s="285">
        <v>90</v>
      </c>
      <c r="I23" s="285"/>
      <c r="J23" s="285"/>
      <c r="K23" s="285"/>
      <c r="L23" s="285"/>
    </row>
    <row r="24" spans="1:12" x14ac:dyDescent="0.2">
      <c r="A24" s="285" t="s">
        <v>68</v>
      </c>
      <c r="B24" s="285">
        <v>1</v>
      </c>
      <c r="C24" s="285" t="s">
        <v>50</v>
      </c>
      <c r="D24" s="285" t="s">
        <v>6</v>
      </c>
      <c r="E24" s="285">
        <v>3</v>
      </c>
      <c r="F24" s="285">
        <v>5</v>
      </c>
      <c r="G24" s="285"/>
      <c r="H24" s="285">
        <v>90</v>
      </c>
      <c r="I24" s="285"/>
      <c r="J24" s="285"/>
      <c r="K24" s="285"/>
      <c r="L24" s="285"/>
    </row>
    <row r="25" spans="1:12" x14ac:dyDescent="0.2">
      <c r="A25" s="285" t="s">
        <v>68</v>
      </c>
      <c r="B25" s="285">
        <v>1</v>
      </c>
      <c r="C25" s="285" t="s">
        <v>50</v>
      </c>
      <c r="D25" s="285" t="s">
        <v>8</v>
      </c>
      <c r="E25" s="285">
        <v>3</v>
      </c>
      <c r="F25" s="285"/>
      <c r="G25" s="285">
        <v>80</v>
      </c>
      <c r="H25" s="285">
        <v>90</v>
      </c>
      <c r="I25" s="285"/>
      <c r="J25" s="285"/>
      <c r="K25" s="285"/>
      <c r="L25" s="285"/>
    </row>
    <row r="26" spans="1:12" x14ac:dyDescent="0.2">
      <c r="A26" s="285" t="s">
        <v>68</v>
      </c>
      <c r="B26" s="285">
        <v>2</v>
      </c>
      <c r="C26" s="285" t="s">
        <v>249</v>
      </c>
      <c r="D26" s="285" t="s">
        <v>10</v>
      </c>
      <c r="E26" s="285">
        <v>15</v>
      </c>
      <c r="F26" s="285">
        <v>350</v>
      </c>
      <c r="G26" s="285"/>
      <c r="H26" s="285">
        <v>450</v>
      </c>
      <c r="I26" s="285"/>
      <c r="J26" s="285"/>
      <c r="K26" s="285"/>
      <c r="L26" s="285"/>
    </row>
    <row r="27" spans="1:12" x14ac:dyDescent="0.2">
      <c r="A27" s="285" t="s">
        <v>68</v>
      </c>
      <c r="B27" s="285">
        <v>2</v>
      </c>
      <c r="C27" s="285" t="s">
        <v>249</v>
      </c>
      <c r="D27" s="285" t="s">
        <v>8</v>
      </c>
      <c r="E27" s="285">
        <v>15</v>
      </c>
      <c r="F27" s="285"/>
      <c r="G27" s="285">
        <v>100</v>
      </c>
      <c r="H27" s="285">
        <v>450</v>
      </c>
      <c r="I27" s="285"/>
      <c r="J27" s="285"/>
      <c r="K27" s="285"/>
      <c r="L27" s="285"/>
    </row>
    <row r="28" spans="1:12" x14ac:dyDescent="0.2">
      <c r="A28" s="285" t="s">
        <v>68</v>
      </c>
      <c r="B28" s="285">
        <v>2</v>
      </c>
      <c r="C28" s="285" t="s">
        <v>243</v>
      </c>
      <c r="D28" s="285" t="s">
        <v>10</v>
      </c>
      <c r="E28" s="285">
        <v>9</v>
      </c>
      <c r="F28" s="285">
        <v>75</v>
      </c>
      <c r="G28" s="285"/>
      <c r="H28" s="285">
        <v>270</v>
      </c>
      <c r="I28" s="285"/>
      <c r="J28" s="285"/>
      <c r="K28" s="285"/>
      <c r="L28" s="285"/>
    </row>
    <row r="29" spans="1:12" x14ac:dyDescent="0.2">
      <c r="A29" s="285" t="s">
        <v>68</v>
      </c>
      <c r="B29" s="285">
        <v>2</v>
      </c>
      <c r="C29" s="285" t="s">
        <v>243</v>
      </c>
      <c r="D29" s="285" t="s">
        <v>8</v>
      </c>
      <c r="E29" s="285">
        <v>9</v>
      </c>
      <c r="F29" s="285"/>
      <c r="G29" s="285">
        <v>120</v>
      </c>
      <c r="H29" s="285">
        <v>270</v>
      </c>
      <c r="I29" s="285"/>
      <c r="J29" s="285"/>
      <c r="K29" s="285"/>
      <c r="L29" s="285"/>
    </row>
    <row r="30" spans="1:12" x14ac:dyDescent="0.2">
      <c r="A30" s="285" t="s">
        <v>68</v>
      </c>
      <c r="B30" s="285">
        <v>2</v>
      </c>
      <c r="C30" s="285" t="s">
        <v>243</v>
      </c>
      <c r="D30" s="285" t="s">
        <v>6</v>
      </c>
      <c r="E30" s="285">
        <v>9</v>
      </c>
      <c r="F30" s="285">
        <v>75</v>
      </c>
      <c r="G30" s="285"/>
      <c r="H30" s="285">
        <v>270</v>
      </c>
      <c r="I30" s="285"/>
      <c r="J30" s="285"/>
      <c r="K30" s="285"/>
      <c r="L30" s="285"/>
    </row>
    <row r="31" spans="1:12" x14ac:dyDescent="0.2">
      <c r="A31" s="285" t="s">
        <v>68</v>
      </c>
      <c r="B31" s="285">
        <v>2</v>
      </c>
      <c r="C31" s="285" t="s">
        <v>247</v>
      </c>
      <c r="D31" s="285" t="s">
        <v>7</v>
      </c>
      <c r="E31" s="285">
        <v>9</v>
      </c>
      <c r="F31" s="285">
        <v>75</v>
      </c>
      <c r="G31" s="285"/>
      <c r="H31" s="285">
        <v>270</v>
      </c>
      <c r="I31" s="285"/>
      <c r="J31" s="285"/>
      <c r="K31" s="285"/>
      <c r="L31" s="285"/>
    </row>
    <row r="32" spans="1:12" x14ac:dyDescent="0.2">
      <c r="A32" s="285" t="s">
        <v>68</v>
      </c>
      <c r="B32" s="285">
        <v>2</v>
      </c>
      <c r="C32" s="285" t="s">
        <v>247</v>
      </c>
      <c r="D32" s="285" t="s">
        <v>10</v>
      </c>
      <c r="E32" s="285">
        <v>9</v>
      </c>
      <c r="F32" s="285">
        <v>75</v>
      </c>
      <c r="G32" s="285"/>
      <c r="H32" s="285">
        <v>270</v>
      </c>
      <c r="I32" s="285"/>
      <c r="J32" s="285"/>
      <c r="K32" s="285"/>
      <c r="L32" s="285"/>
    </row>
    <row r="33" spans="1:12" x14ac:dyDescent="0.2">
      <c r="A33" s="285" t="s">
        <v>68</v>
      </c>
      <c r="B33" s="285">
        <v>2</v>
      </c>
      <c r="C33" s="285" t="s">
        <v>247</v>
      </c>
      <c r="D33" s="285" t="s">
        <v>8</v>
      </c>
      <c r="E33" s="285">
        <v>9</v>
      </c>
      <c r="F33" s="285"/>
      <c r="G33" s="285">
        <v>120</v>
      </c>
      <c r="H33" s="285">
        <v>270</v>
      </c>
      <c r="I33" s="285"/>
      <c r="J33" s="285"/>
      <c r="K33" s="285"/>
      <c r="L33" s="285"/>
    </row>
    <row r="34" spans="1:12" x14ac:dyDescent="0.2">
      <c r="A34" s="285" t="s">
        <v>68</v>
      </c>
      <c r="B34" s="285">
        <v>2</v>
      </c>
      <c r="C34" s="285" t="s">
        <v>45</v>
      </c>
      <c r="D34" s="285" t="s">
        <v>10</v>
      </c>
      <c r="E34" s="285">
        <v>6</v>
      </c>
      <c r="F34" s="285">
        <v>20</v>
      </c>
      <c r="G34" s="285"/>
      <c r="H34" s="285">
        <v>180</v>
      </c>
      <c r="I34" s="285"/>
      <c r="J34" s="285"/>
      <c r="K34" s="285"/>
      <c r="L34" s="285"/>
    </row>
    <row r="35" spans="1:12" x14ac:dyDescent="0.2">
      <c r="A35" s="285" t="s">
        <v>68</v>
      </c>
      <c r="B35" s="285">
        <v>2</v>
      </c>
      <c r="C35" s="285" t="s">
        <v>45</v>
      </c>
      <c r="D35" s="285" t="s">
        <v>7</v>
      </c>
      <c r="E35" s="285">
        <v>6</v>
      </c>
      <c r="F35" s="285">
        <v>30</v>
      </c>
      <c r="G35" s="285"/>
      <c r="H35" s="285">
        <v>180</v>
      </c>
      <c r="I35" s="285"/>
      <c r="J35" s="285"/>
      <c r="K35" s="285"/>
      <c r="L35" s="285"/>
    </row>
    <row r="36" spans="1:12" x14ac:dyDescent="0.2">
      <c r="A36" s="285" t="s">
        <v>68</v>
      </c>
      <c r="B36" s="285">
        <v>2</v>
      </c>
      <c r="C36" s="285" t="s">
        <v>45</v>
      </c>
      <c r="D36" s="285" t="s">
        <v>8</v>
      </c>
      <c r="E36" s="285">
        <v>6</v>
      </c>
      <c r="F36" s="285"/>
      <c r="G36" s="285">
        <v>130</v>
      </c>
      <c r="H36" s="285">
        <v>180</v>
      </c>
      <c r="I36" s="285"/>
      <c r="J36" s="285"/>
      <c r="K36" s="285"/>
      <c r="L36" s="285"/>
    </row>
    <row r="37" spans="1:12" x14ac:dyDescent="0.2">
      <c r="A37" s="285" t="s">
        <v>68</v>
      </c>
      <c r="B37" s="285">
        <v>2</v>
      </c>
      <c r="C37" s="285" t="s">
        <v>47</v>
      </c>
      <c r="D37" s="285" t="s">
        <v>10</v>
      </c>
      <c r="E37" s="285">
        <v>6</v>
      </c>
      <c r="F37" s="285">
        <v>20</v>
      </c>
      <c r="G37" s="285"/>
      <c r="H37" s="285">
        <v>180</v>
      </c>
      <c r="I37" s="285"/>
      <c r="J37" s="285"/>
      <c r="K37" s="285"/>
      <c r="L37" s="285"/>
    </row>
    <row r="38" spans="1:12" x14ac:dyDescent="0.2">
      <c r="A38" s="285" t="s">
        <v>68</v>
      </c>
      <c r="B38" s="285">
        <v>2</v>
      </c>
      <c r="C38" s="285" t="s">
        <v>47</v>
      </c>
      <c r="D38" s="285" t="s">
        <v>7</v>
      </c>
      <c r="E38" s="285">
        <v>6</v>
      </c>
      <c r="F38" s="285">
        <v>60</v>
      </c>
      <c r="G38" s="285"/>
      <c r="H38" s="285">
        <v>180</v>
      </c>
      <c r="I38" s="285"/>
      <c r="J38" s="285"/>
      <c r="K38" s="285"/>
      <c r="L38" s="285"/>
    </row>
    <row r="39" spans="1:12" x14ac:dyDescent="0.2">
      <c r="A39" s="285" t="s">
        <v>68</v>
      </c>
      <c r="B39" s="285">
        <v>2</v>
      </c>
      <c r="C39" s="285" t="s">
        <v>47</v>
      </c>
      <c r="D39" s="285" t="s">
        <v>8</v>
      </c>
      <c r="E39" s="285">
        <v>6</v>
      </c>
      <c r="F39" s="285"/>
      <c r="G39" s="285">
        <v>100</v>
      </c>
      <c r="H39" s="285">
        <v>180</v>
      </c>
      <c r="I39" s="285"/>
      <c r="J39" s="285"/>
      <c r="K39" s="285"/>
      <c r="L39" s="285"/>
    </row>
    <row r="40" spans="1:12" x14ac:dyDescent="0.2">
      <c r="A40" s="285" t="s">
        <v>68</v>
      </c>
      <c r="B40" s="285">
        <v>2</v>
      </c>
      <c r="C40" s="285" t="s">
        <v>49</v>
      </c>
      <c r="D40" s="285" t="s">
        <v>10</v>
      </c>
      <c r="E40" s="285">
        <v>3</v>
      </c>
      <c r="F40" s="285">
        <v>15</v>
      </c>
      <c r="G40" s="285"/>
      <c r="H40" s="285">
        <v>90</v>
      </c>
      <c r="I40" s="285"/>
      <c r="J40" s="285"/>
      <c r="K40" s="285"/>
      <c r="L40" s="285"/>
    </row>
    <row r="41" spans="1:12" x14ac:dyDescent="0.2">
      <c r="A41" s="285" t="s">
        <v>68</v>
      </c>
      <c r="B41" s="285">
        <v>2</v>
      </c>
      <c r="C41" s="285" t="s">
        <v>49</v>
      </c>
      <c r="D41" s="285" t="s">
        <v>7</v>
      </c>
      <c r="E41" s="285">
        <v>3</v>
      </c>
      <c r="F41" s="285">
        <v>15</v>
      </c>
      <c r="G41" s="285"/>
      <c r="H41" s="285">
        <v>90</v>
      </c>
      <c r="I41" s="285"/>
      <c r="J41" s="285"/>
      <c r="K41" s="285"/>
      <c r="L41" s="285"/>
    </row>
    <row r="42" spans="1:12" x14ac:dyDescent="0.2">
      <c r="A42" s="285" t="s">
        <v>68</v>
      </c>
      <c r="B42" s="285">
        <v>2</v>
      </c>
      <c r="C42" s="285" t="s">
        <v>49</v>
      </c>
      <c r="D42" s="285" t="s">
        <v>8</v>
      </c>
      <c r="E42" s="285">
        <v>3</v>
      </c>
      <c r="F42" s="285"/>
      <c r="G42" s="285">
        <v>60</v>
      </c>
      <c r="H42" s="285">
        <v>90</v>
      </c>
      <c r="I42" s="285"/>
      <c r="J42" s="285"/>
      <c r="K42" s="285"/>
      <c r="L42" s="285"/>
    </row>
    <row r="43" spans="1:12" x14ac:dyDescent="0.2">
      <c r="A43" s="285" t="s">
        <v>68</v>
      </c>
      <c r="B43" s="285">
        <v>2</v>
      </c>
      <c r="C43" s="285" t="s">
        <v>55</v>
      </c>
      <c r="D43" s="285" t="s">
        <v>10</v>
      </c>
      <c r="E43" s="285">
        <v>3</v>
      </c>
      <c r="F43" s="285">
        <v>20</v>
      </c>
      <c r="G43" s="285"/>
      <c r="H43" s="285">
        <v>90</v>
      </c>
      <c r="I43" s="285"/>
      <c r="J43" s="285"/>
      <c r="K43" s="285"/>
      <c r="L43" s="285"/>
    </row>
    <row r="44" spans="1:12" x14ac:dyDescent="0.2">
      <c r="A44" s="285" t="s">
        <v>68</v>
      </c>
      <c r="B44" s="285">
        <v>2</v>
      </c>
      <c r="C44" s="285" t="s">
        <v>55</v>
      </c>
      <c r="D44" s="285" t="s">
        <v>7</v>
      </c>
      <c r="E44" s="285">
        <v>3</v>
      </c>
      <c r="F44" s="285">
        <v>20</v>
      </c>
      <c r="G44" s="285"/>
      <c r="H44" s="285">
        <v>90</v>
      </c>
      <c r="I44" s="285"/>
      <c r="J44" s="285"/>
      <c r="K44" s="285"/>
      <c r="L44" s="285"/>
    </row>
    <row r="45" spans="1:12" x14ac:dyDescent="0.2">
      <c r="A45" s="285" t="s">
        <v>68</v>
      </c>
      <c r="B45" s="285">
        <v>2</v>
      </c>
      <c r="C45" s="285" t="s">
        <v>55</v>
      </c>
      <c r="D45" s="285" t="s">
        <v>8</v>
      </c>
      <c r="E45" s="285">
        <v>3</v>
      </c>
      <c r="F45" s="285"/>
      <c r="G45" s="285">
        <v>50</v>
      </c>
      <c r="H45" s="285">
        <v>90</v>
      </c>
      <c r="I45" s="285"/>
      <c r="J45" s="285"/>
      <c r="K45" s="285"/>
      <c r="L45" s="285"/>
    </row>
    <row r="46" spans="1:12" x14ac:dyDescent="0.2">
      <c r="A46" s="285" t="s">
        <v>68</v>
      </c>
      <c r="B46" s="285">
        <v>2</v>
      </c>
      <c r="C46" s="285" t="s">
        <v>96</v>
      </c>
      <c r="D46" s="285" t="s">
        <v>26</v>
      </c>
      <c r="E46" s="285">
        <v>3</v>
      </c>
      <c r="F46" s="285">
        <v>15</v>
      </c>
      <c r="G46" s="285"/>
      <c r="H46" s="285">
        <v>90</v>
      </c>
      <c r="I46" s="285"/>
      <c r="J46" s="285"/>
      <c r="K46" s="285"/>
      <c r="L46" s="285"/>
    </row>
    <row r="47" spans="1:12" x14ac:dyDescent="0.2">
      <c r="A47" s="285" t="s">
        <v>68</v>
      </c>
      <c r="B47" s="285">
        <v>2</v>
      </c>
      <c r="C47" s="285" t="s">
        <v>96</v>
      </c>
      <c r="D47" s="285" t="s">
        <v>6</v>
      </c>
      <c r="E47" s="285">
        <v>3</v>
      </c>
      <c r="F47" s="285">
        <v>15</v>
      </c>
      <c r="G47" s="285"/>
      <c r="H47" s="285">
        <v>90</v>
      </c>
      <c r="I47" s="285"/>
      <c r="J47" s="285"/>
      <c r="K47" s="285"/>
      <c r="L47" s="285"/>
    </row>
    <row r="48" spans="1:12" x14ac:dyDescent="0.2">
      <c r="A48" s="285" t="s">
        <v>68</v>
      </c>
      <c r="B48" s="285">
        <v>2</v>
      </c>
      <c r="C48" s="285" t="s">
        <v>96</v>
      </c>
      <c r="D48" s="285" t="s">
        <v>8</v>
      </c>
      <c r="E48" s="285">
        <v>3</v>
      </c>
      <c r="F48" s="285"/>
      <c r="G48" s="285">
        <v>60</v>
      </c>
      <c r="H48" s="285">
        <v>90</v>
      </c>
      <c r="I48" s="285"/>
      <c r="J48" s="285"/>
      <c r="K48" s="285"/>
      <c r="L48" s="285"/>
    </row>
    <row r="49" spans="1:12" x14ac:dyDescent="0.2">
      <c r="A49" s="285" t="s">
        <v>68</v>
      </c>
      <c r="B49" s="285">
        <v>2</v>
      </c>
      <c r="C49" s="285" t="s">
        <v>51</v>
      </c>
      <c r="D49" s="285" t="s">
        <v>26</v>
      </c>
      <c r="E49" s="285">
        <v>3</v>
      </c>
      <c r="F49" s="285">
        <v>5</v>
      </c>
      <c r="G49" s="285"/>
      <c r="H49" s="285">
        <v>90</v>
      </c>
      <c r="I49" s="285"/>
      <c r="J49" s="285"/>
      <c r="K49" s="285"/>
      <c r="L49" s="285"/>
    </row>
    <row r="50" spans="1:12" x14ac:dyDescent="0.2">
      <c r="A50" s="285" t="s">
        <v>68</v>
      </c>
      <c r="B50" s="285">
        <v>2</v>
      </c>
      <c r="C50" s="285" t="s">
        <v>51</v>
      </c>
      <c r="D50" s="285" t="s">
        <v>6</v>
      </c>
      <c r="E50" s="285">
        <v>3</v>
      </c>
      <c r="F50" s="285">
        <v>5</v>
      </c>
      <c r="G50" s="285"/>
      <c r="H50" s="285">
        <v>90</v>
      </c>
      <c r="I50" s="285"/>
      <c r="J50" s="285"/>
      <c r="K50" s="285"/>
      <c r="L50" s="285"/>
    </row>
    <row r="51" spans="1:12" x14ac:dyDescent="0.2">
      <c r="A51" s="285" t="s">
        <v>68</v>
      </c>
      <c r="B51" s="285">
        <v>2</v>
      </c>
      <c r="C51" s="285" t="s">
        <v>51</v>
      </c>
      <c r="D51" s="285" t="s">
        <v>8</v>
      </c>
      <c r="E51" s="285">
        <v>3</v>
      </c>
      <c r="F51" s="285"/>
      <c r="G51" s="285">
        <v>80</v>
      </c>
      <c r="H51" s="285">
        <v>90</v>
      </c>
      <c r="I51" s="285"/>
      <c r="J51" s="285"/>
      <c r="K51" s="285"/>
      <c r="L51" s="285"/>
    </row>
    <row r="52" spans="1:12" x14ac:dyDescent="0.2">
      <c r="A52" s="285" t="s">
        <v>68</v>
      </c>
      <c r="B52" s="285">
        <v>3</v>
      </c>
      <c r="C52" s="285" t="s">
        <v>245</v>
      </c>
      <c r="D52" s="285" t="s">
        <v>10</v>
      </c>
      <c r="E52" s="285">
        <v>15</v>
      </c>
      <c r="F52" s="285">
        <v>350</v>
      </c>
      <c r="G52" s="285"/>
      <c r="H52" s="285">
        <v>450</v>
      </c>
      <c r="I52" s="285"/>
      <c r="J52" s="285"/>
      <c r="K52" s="285"/>
      <c r="L52" s="285"/>
    </row>
    <row r="53" spans="1:12" x14ac:dyDescent="0.2">
      <c r="A53" s="285" t="s">
        <v>68</v>
      </c>
      <c r="B53" s="285">
        <v>3</v>
      </c>
      <c r="C53" s="285" t="s">
        <v>245</v>
      </c>
      <c r="D53" s="285" t="s">
        <v>8</v>
      </c>
      <c r="E53" s="285">
        <v>15</v>
      </c>
      <c r="F53" s="285"/>
      <c r="G53" s="285">
        <v>100</v>
      </c>
      <c r="H53" s="285">
        <v>450</v>
      </c>
      <c r="I53" s="285"/>
      <c r="J53" s="285"/>
      <c r="K53" s="285"/>
      <c r="L53" s="285"/>
    </row>
    <row r="54" spans="1:12" x14ac:dyDescent="0.2">
      <c r="A54" s="285" t="s">
        <v>68</v>
      </c>
      <c r="B54" s="285">
        <v>3</v>
      </c>
      <c r="C54" s="285" t="s">
        <v>244</v>
      </c>
      <c r="D54" s="285" t="s">
        <v>10</v>
      </c>
      <c r="E54" s="285">
        <v>6</v>
      </c>
      <c r="F54" s="285">
        <v>90</v>
      </c>
      <c r="G54" s="285"/>
      <c r="H54" s="285">
        <v>180</v>
      </c>
      <c r="I54" s="285"/>
      <c r="J54" s="285"/>
      <c r="K54" s="285"/>
      <c r="L54" s="285"/>
    </row>
    <row r="55" spans="1:12" x14ac:dyDescent="0.2">
      <c r="A55" s="285" t="s">
        <v>68</v>
      </c>
      <c r="B55" s="285">
        <v>3</v>
      </c>
      <c r="C55" s="285" t="s">
        <v>244</v>
      </c>
      <c r="D55" s="285" t="s">
        <v>8</v>
      </c>
      <c r="E55" s="285">
        <v>6</v>
      </c>
      <c r="F55" s="285"/>
      <c r="G55" s="285">
        <v>90</v>
      </c>
      <c r="H55" s="285">
        <v>180</v>
      </c>
      <c r="I55" s="285"/>
      <c r="J55" s="285"/>
      <c r="K55" s="285"/>
      <c r="L55" s="285"/>
    </row>
    <row r="56" spans="1:12" x14ac:dyDescent="0.2">
      <c r="A56" s="285" t="s">
        <v>68</v>
      </c>
      <c r="B56" s="285">
        <v>3</v>
      </c>
      <c r="C56" s="285" t="s">
        <v>248</v>
      </c>
      <c r="D56" s="285" t="s">
        <v>7</v>
      </c>
      <c r="E56" s="285">
        <v>18</v>
      </c>
      <c r="F56" s="285">
        <v>200</v>
      </c>
      <c r="G56" s="285"/>
      <c r="H56" s="285">
        <v>540</v>
      </c>
      <c r="I56" s="285"/>
      <c r="J56" s="285"/>
      <c r="K56" s="285"/>
      <c r="L56" s="285"/>
    </row>
    <row r="57" spans="1:12" x14ac:dyDescent="0.2">
      <c r="A57" s="285" t="s">
        <v>68</v>
      </c>
      <c r="B57" s="285">
        <v>3</v>
      </c>
      <c r="C57" s="285" t="s">
        <v>248</v>
      </c>
      <c r="D57" s="285" t="s">
        <v>6</v>
      </c>
      <c r="E57" s="285">
        <v>18</v>
      </c>
      <c r="F57" s="285">
        <v>100</v>
      </c>
      <c r="G57" s="285"/>
      <c r="H57" s="285">
        <v>540</v>
      </c>
      <c r="I57" s="285"/>
      <c r="J57" s="285"/>
      <c r="K57" s="285"/>
      <c r="L57" s="285"/>
    </row>
    <row r="58" spans="1:12" x14ac:dyDescent="0.2">
      <c r="A58" s="285" t="s">
        <v>68</v>
      </c>
      <c r="B58" s="285">
        <v>3</v>
      </c>
      <c r="C58" s="285" t="s">
        <v>248</v>
      </c>
      <c r="D58" s="285" t="s">
        <v>8</v>
      </c>
      <c r="E58" s="285">
        <v>18</v>
      </c>
      <c r="F58" s="285"/>
      <c r="G58" s="285">
        <v>240</v>
      </c>
      <c r="H58" s="285">
        <v>540</v>
      </c>
      <c r="I58" s="285"/>
      <c r="J58" s="285"/>
      <c r="K58" s="285"/>
      <c r="L58" s="285"/>
    </row>
    <row r="59" spans="1:12" x14ac:dyDescent="0.2">
      <c r="A59" s="285" t="s">
        <v>68</v>
      </c>
      <c r="B59" s="285">
        <v>3</v>
      </c>
      <c r="C59" s="285" t="s">
        <v>1182</v>
      </c>
      <c r="D59" s="285" t="s">
        <v>7</v>
      </c>
      <c r="E59" s="285">
        <v>6</v>
      </c>
      <c r="F59" s="285">
        <v>20</v>
      </c>
      <c r="G59" s="285"/>
      <c r="H59" s="285">
        <v>180</v>
      </c>
      <c r="I59" s="285"/>
      <c r="J59" s="285"/>
      <c r="K59" s="285"/>
      <c r="L59" s="285"/>
    </row>
    <row r="60" spans="1:12" x14ac:dyDescent="0.2">
      <c r="A60" s="285" t="s">
        <v>68</v>
      </c>
      <c r="B60" s="285">
        <v>3</v>
      </c>
      <c r="C60" s="285" t="s">
        <v>1182</v>
      </c>
      <c r="D60" s="285" t="s">
        <v>6</v>
      </c>
      <c r="E60" s="285">
        <v>6</v>
      </c>
      <c r="F60" s="285">
        <v>10</v>
      </c>
      <c r="G60" s="285"/>
      <c r="H60" s="285">
        <v>180</v>
      </c>
      <c r="I60" s="285"/>
      <c r="J60" s="285"/>
      <c r="K60" s="285"/>
      <c r="L60" s="285"/>
    </row>
    <row r="61" spans="1:12" x14ac:dyDescent="0.2">
      <c r="A61" s="285" t="s">
        <v>68</v>
      </c>
      <c r="B61" s="285">
        <v>3</v>
      </c>
      <c r="C61" s="285" t="s">
        <v>1182</v>
      </c>
      <c r="D61" s="285" t="s">
        <v>8</v>
      </c>
      <c r="E61" s="285">
        <v>6</v>
      </c>
      <c r="F61" s="285"/>
      <c r="G61" s="285">
        <v>150</v>
      </c>
      <c r="H61" s="285">
        <v>180</v>
      </c>
      <c r="I61" s="285"/>
      <c r="J61" s="285"/>
      <c r="K61" s="285"/>
      <c r="L61" s="285"/>
    </row>
    <row r="62" spans="1:12" x14ac:dyDescent="0.2">
      <c r="A62" s="285" t="s">
        <v>68</v>
      </c>
      <c r="B62" s="285">
        <v>3</v>
      </c>
      <c r="C62" s="285" t="s">
        <v>1181</v>
      </c>
      <c r="D62" s="285" t="s">
        <v>7</v>
      </c>
      <c r="E62" s="285">
        <v>6</v>
      </c>
      <c r="F62" s="285">
        <v>20</v>
      </c>
      <c r="G62" s="285"/>
      <c r="H62" s="285">
        <v>180</v>
      </c>
      <c r="I62" s="285"/>
      <c r="J62" s="285"/>
      <c r="K62" s="285"/>
      <c r="L62" s="285"/>
    </row>
    <row r="63" spans="1:12" x14ac:dyDescent="0.2">
      <c r="A63" s="285" t="s">
        <v>68</v>
      </c>
      <c r="B63" s="285">
        <v>3</v>
      </c>
      <c r="C63" s="285" t="s">
        <v>1181</v>
      </c>
      <c r="D63" s="285" t="s">
        <v>6</v>
      </c>
      <c r="E63" s="285">
        <v>6</v>
      </c>
      <c r="F63" s="285">
        <v>10</v>
      </c>
      <c r="G63" s="285"/>
      <c r="H63" s="285">
        <v>180</v>
      </c>
      <c r="I63" s="285"/>
      <c r="J63" s="285"/>
      <c r="K63" s="285"/>
      <c r="L63" s="285"/>
    </row>
    <row r="64" spans="1:12" x14ac:dyDescent="0.2">
      <c r="A64" s="285" t="s">
        <v>68</v>
      </c>
      <c r="B64" s="285">
        <v>3</v>
      </c>
      <c r="C64" s="285" t="s">
        <v>1181</v>
      </c>
      <c r="D64" s="285" t="s">
        <v>8</v>
      </c>
      <c r="E64" s="285">
        <v>6</v>
      </c>
      <c r="F64" s="285"/>
      <c r="G64" s="285">
        <v>150</v>
      </c>
      <c r="H64" s="285">
        <v>180</v>
      </c>
      <c r="I64" s="285"/>
      <c r="J64" s="285"/>
      <c r="K64" s="285"/>
      <c r="L64" s="285"/>
    </row>
    <row r="65" spans="1:12" x14ac:dyDescent="0.2">
      <c r="A65" s="285" t="s">
        <v>68</v>
      </c>
      <c r="B65" s="285">
        <v>3</v>
      </c>
      <c r="C65" s="285" t="s">
        <v>1185</v>
      </c>
      <c r="D65" s="285" t="s">
        <v>26</v>
      </c>
      <c r="E65" s="285">
        <v>6</v>
      </c>
      <c r="F65" s="285">
        <v>10</v>
      </c>
      <c r="G65" s="285"/>
      <c r="H65" s="285">
        <v>180</v>
      </c>
      <c r="I65" s="285"/>
      <c r="J65" s="285"/>
      <c r="K65" s="285"/>
      <c r="L65" s="285"/>
    </row>
    <row r="66" spans="1:12" x14ac:dyDescent="0.2">
      <c r="A66" s="285" t="s">
        <v>68</v>
      </c>
      <c r="B66" s="285">
        <v>3</v>
      </c>
      <c r="C66" s="285" t="s">
        <v>1185</v>
      </c>
      <c r="D66" s="285" t="s">
        <v>6</v>
      </c>
      <c r="E66" s="285">
        <v>6</v>
      </c>
      <c r="F66" s="285">
        <v>10</v>
      </c>
      <c r="G66" s="285"/>
      <c r="H66" s="285">
        <v>180</v>
      </c>
      <c r="I66" s="285"/>
      <c r="J66" s="285"/>
      <c r="K66" s="285"/>
      <c r="L66" s="285"/>
    </row>
    <row r="67" spans="1:12" x14ac:dyDescent="0.2">
      <c r="A67" s="285" t="s">
        <v>68</v>
      </c>
      <c r="B67" s="285">
        <v>3</v>
      </c>
      <c r="C67" s="285" t="s">
        <v>1185</v>
      </c>
      <c r="D67" s="285" t="s">
        <v>8</v>
      </c>
      <c r="E67" s="285">
        <v>6</v>
      </c>
      <c r="F67" s="285"/>
      <c r="G67" s="285">
        <v>160</v>
      </c>
      <c r="H67" s="285">
        <v>180</v>
      </c>
      <c r="I67" s="285"/>
      <c r="J67" s="285"/>
      <c r="K67" s="285"/>
      <c r="L67" s="285"/>
    </row>
    <row r="68" spans="1:12" x14ac:dyDescent="0.2">
      <c r="A68" s="285" t="s">
        <v>68</v>
      </c>
      <c r="B68" s="285">
        <v>3</v>
      </c>
      <c r="C68" s="285" t="s">
        <v>132</v>
      </c>
      <c r="D68" s="285" t="s">
        <v>9</v>
      </c>
      <c r="E68" s="285">
        <v>3</v>
      </c>
      <c r="F68" s="285"/>
      <c r="G68" s="285"/>
      <c r="H68" s="285">
        <v>90</v>
      </c>
      <c r="I68" s="285"/>
      <c r="J68" s="285"/>
      <c r="K68" s="285"/>
      <c r="L68" s="285"/>
    </row>
    <row r="69" spans="1:12" x14ac:dyDescent="0.2">
      <c r="A69" s="285" t="s">
        <v>68</v>
      </c>
      <c r="B69" s="285">
        <v>3</v>
      </c>
      <c r="C69" s="285" t="s">
        <v>133</v>
      </c>
      <c r="D69" s="285" t="s">
        <v>7</v>
      </c>
      <c r="E69" s="285">
        <v>3</v>
      </c>
      <c r="F69" s="285"/>
      <c r="G69" s="285"/>
      <c r="H69" s="285">
        <v>90</v>
      </c>
      <c r="I69" s="285"/>
      <c r="J69" s="285"/>
      <c r="K69" s="285"/>
      <c r="L69" s="285"/>
    </row>
  </sheetData>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9878A-365F-E54D-99B7-875103F39E16}">
  <sheetPr>
    <tabColor theme="4" tint="0.59999389629810485"/>
  </sheetPr>
  <dimension ref="A3:H54"/>
  <sheetViews>
    <sheetView topLeftCell="A41" workbookViewId="0">
      <selection activeCell="G65" sqref="G65"/>
    </sheetView>
  </sheetViews>
  <sheetFormatPr baseColWidth="10" defaultRowHeight="15" x14ac:dyDescent="0.2"/>
  <cols>
    <col min="1" max="1" width="17.5" bestFit="1" customWidth="1"/>
    <col min="2" max="2" width="14.83203125" bestFit="1" customWidth="1"/>
    <col min="3" max="3" width="27.6640625" bestFit="1" customWidth="1"/>
    <col min="4" max="4" width="21.6640625" bestFit="1" customWidth="1"/>
    <col min="5" max="5" width="8.6640625" bestFit="1" customWidth="1"/>
    <col min="6" max="6" width="25.1640625" bestFit="1" customWidth="1"/>
    <col min="7" max="7" width="30.6640625" bestFit="1" customWidth="1"/>
    <col min="8" max="8" width="10" bestFit="1" customWidth="1"/>
    <col min="9" max="9" width="27.6640625" bestFit="1" customWidth="1"/>
    <col min="10" max="10" width="21.6640625" bestFit="1" customWidth="1"/>
    <col min="11" max="11" width="8.6640625" bestFit="1" customWidth="1"/>
    <col min="12" max="12" width="25.1640625" bestFit="1" customWidth="1"/>
    <col min="13" max="13" width="7.1640625" bestFit="1" customWidth="1"/>
    <col min="14" max="14" width="13.5" bestFit="1" customWidth="1"/>
    <col min="15" max="15" width="27.6640625" bestFit="1" customWidth="1"/>
    <col min="16" max="16" width="21.6640625" bestFit="1" customWidth="1"/>
    <col min="17" max="17" width="8.6640625" bestFit="1" customWidth="1"/>
    <col min="18" max="18" width="25.1640625" bestFit="1" customWidth="1"/>
    <col min="19" max="19" width="30.6640625" bestFit="1" customWidth="1"/>
    <col min="20" max="20" width="7.1640625" bestFit="1" customWidth="1"/>
    <col min="21" max="21" width="9" bestFit="1" customWidth="1"/>
  </cols>
  <sheetData>
    <row r="3" spans="1:2" x14ac:dyDescent="0.2">
      <c r="A3" s="14" t="s">
        <v>1270</v>
      </c>
      <c r="B3" t="s">
        <v>1473</v>
      </c>
    </row>
    <row r="4" spans="1:2" x14ac:dyDescent="0.2">
      <c r="A4" s="1" t="s">
        <v>7</v>
      </c>
      <c r="B4" s="299">
        <v>0.17307692307692307</v>
      </c>
    </row>
    <row r="5" spans="1:2" x14ac:dyDescent="0.2">
      <c r="A5" s="1" t="s">
        <v>6</v>
      </c>
      <c r="B5" s="299">
        <v>0.14102564102564102</v>
      </c>
    </row>
    <row r="6" spans="1:2" x14ac:dyDescent="0.2">
      <c r="A6" s="1" t="s">
        <v>26</v>
      </c>
      <c r="B6" s="299">
        <v>3.8461538461538464E-2</v>
      </c>
    </row>
    <row r="7" spans="1:2" x14ac:dyDescent="0.2">
      <c r="A7" s="1" t="s">
        <v>8</v>
      </c>
      <c r="B7" s="299">
        <v>0.37179487179487181</v>
      </c>
    </row>
    <row r="8" spans="1:2" x14ac:dyDescent="0.2">
      <c r="A8" s="1" t="s">
        <v>10</v>
      </c>
      <c r="B8" s="299">
        <v>0.26923076923076922</v>
      </c>
    </row>
    <row r="9" spans="1:2" x14ac:dyDescent="0.2">
      <c r="A9" s="1" t="s">
        <v>9</v>
      </c>
      <c r="B9" s="299">
        <v>6.41025641025641E-3</v>
      </c>
    </row>
    <row r="10" spans="1:2" x14ac:dyDescent="0.2">
      <c r="A10" s="1" t="s">
        <v>1271</v>
      </c>
      <c r="B10" s="299">
        <v>1</v>
      </c>
    </row>
    <row r="20" spans="1:8" x14ac:dyDescent="0.2">
      <c r="A20" s="14" t="s">
        <v>1473</v>
      </c>
      <c r="B20" s="14" t="s">
        <v>1269</v>
      </c>
    </row>
    <row r="21" spans="1:8" x14ac:dyDescent="0.2">
      <c r="A21" s="14" t="s">
        <v>1270</v>
      </c>
      <c r="B21" t="s">
        <v>7</v>
      </c>
      <c r="C21" t="s">
        <v>6</v>
      </c>
      <c r="D21" t="s">
        <v>26</v>
      </c>
      <c r="E21" t="s">
        <v>8</v>
      </c>
      <c r="F21" t="s">
        <v>10</v>
      </c>
      <c r="G21" t="s">
        <v>9</v>
      </c>
      <c r="H21" t="s">
        <v>1271</v>
      </c>
    </row>
    <row r="22" spans="1:8" x14ac:dyDescent="0.2">
      <c r="A22" s="1" t="s">
        <v>138</v>
      </c>
      <c r="B22" s="299">
        <v>0.13461538461538461</v>
      </c>
      <c r="C22" s="299">
        <v>9.6153846153846159E-2</v>
      </c>
      <c r="D22" s="299">
        <v>3.8461538461538464E-2</v>
      </c>
      <c r="E22" s="299">
        <v>0.38461538461538464</v>
      </c>
      <c r="F22" s="299">
        <v>0.34615384615384615</v>
      </c>
      <c r="G22" s="299">
        <v>0</v>
      </c>
      <c r="H22" s="299">
        <v>1</v>
      </c>
    </row>
    <row r="23" spans="1:8" x14ac:dyDescent="0.2">
      <c r="A23" s="1" t="s">
        <v>139</v>
      </c>
      <c r="B23" s="299">
        <v>0.17307692307692307</v>
      </c>
      <c r="C23" s="299">
        <v>9.6153846153846159E-2</v>
      </c>
      <c r="D23" s="299">
        <v>3.8461538461538464E-2</v>
      </c>
      <c r="E23" s="299">
        <v>0.36538461538461536</v>
      </c>
      <c r="F23" s="299">
        <v>0.32692307692307693</v>
      </c>
      <c r="G23" s="299">
        <v>0</v>
      </c>
      <c r="H23" s="299">
        <v>1</v>
      </c>
    </row>
    <row r="24" spans="1:8" x14ac:dyDescent="0.2">
      <c r="A24" s="1" t="s">
        <v>140</v>
      </c>
      <c r="B24" s="299">
        <v>0.21153846153846154</v>
      </c>
      <c r="C24" s="299">
        <v>0.23076923076923078</v>
      </c>
      <c r="D24" s="299">
        <v>3.8461538461538464E-2</v>
      </c>
      <c r="E24" s="299">
        <v>0.36538461538461536</v>
      </c>
      <c r="F24" s="299">
        <v>0.13461538461538461</v>
      </c>
      <c r="G24" s="299">
        <v>1.9230769230769232E-2</v>
      </c>
      <c r="H24" s="299">
        <v>1</v>
      </c>
    </row>
    <row r="25" spans="1:8" x14ac:dyDescent="0.2">
      <c r="A25" s="1" t="s">
        <v>1271</v>
      </c>
      <c r="B25" s="299">
        <v>0.17307692307692307</v>
      </c>
      <c r="C25" s="299">
        <v>0.14102564102564102</v>
      </c>
      <c r="D25" s="299">
        <v>3.8461538461538464E-2</v>
      </c>
      <c r="E25" s="299">
        <v>0.37179487179487181</v>
      </c>
      <c r="F25" s="299">
        <v>0.26923076923076922</v>
      </c>
      <c r="G25" s="299">
        <v>6.41025641025641E-3</v>
      </c>
      <c r="H25" s="299">
        <v>1</v>
      </c>
    </row>
    <row r="46" spans="1:5" x14ac:dyDescent="0.2">
      <c r="A46" s="14" t="s">
        <v>1465</v>
      </c>
      <c r="B46" t="s">
        <v>1269</v>
      </c>
    </row>
    <row r="47" spans="1:5" x14ac:dyDescent="0.2">
      <c r="A47" s="14" t="s">
        <v>1270</v>
      </c>
      <c r="B47" t="s">
        <v>138</v>
      </c>
      <c r="C47" t="s">
        <v>139</v>
      </c>
      <c r="D47" t="s">
        <v>140</v>
      </c>
      <c r="E47" t="s">
        <v>1271</v>
      </c>
    </row>
    <row r="48" spans="1:5" x14ac:dyDescent="0.2">
      <c r="A48" s="1" t="s">
        <v>7</v>
      </c>
      <c r="B48" s="285">
        <v>21</v>
      </c>
      <c r="C48" s="285">
        <v>27</v>
      </c>
      <c r="D48" s="285">
        <v>33</v>
      </c>
      <c r="E48" s="285">
        <v>81</v>
      </c>
    </row>
    <row r="49" spans="1:5" x14ac:dyDescent="0.2">
      <c r="A49" s="1" t="s">
        <v>6</v>
      </c>
      <c r="B49" s="285">
        <v>15</v>
      </c>
      <c r="C49" s="285">
        <v>15</v>
      </c>
      <c r="D49" s="285">
        <v>36</v>
      </c>
      <c r="E49" s="285">
        <v>66</v>
      </c>
    </row>
    <row r="50" spans="1:5" x14ac:dyDescent="0.2">
      <c r="A50" s="1" t="s">
        <v>26</v>
      </c>
      <c r="B50" s="285">
        <v>6</v>
      </c>
      <c r="C50" s="285">
        <v>6</v>
      </c>
      <c r="D50" s="285">
        <v>6</v>
      </c>
      <c r="E50" s="285">
        <v>18</v>
      </c>
    </row>
    <row r="51" spans="1:5" x14ac:dyDescent="0.2">
      <c r="A51" s="1" t="s">
        <v>8</v>
      </c>
      <c r="B51" s="285">
        <v>60</v>
      </c>
      <c r="C51" s="285">
        <v>57</v>
      </c>
      <c r="D51" s="285">
        <v>57</v>
      </c>
      <c r="E51" s="285">
        <v>174</v>
      </c>
    </row>
    <row r="52" spans="1:5" x14ac:dyDescent="0.2">
      <c r="A52" s="1" t="s">
        <v>10</v>
      </c>
      <c r="B52" s="285">
        <v>54</v>
      </c>
      <c r="C52" s="285">
        <v>51</v>
      </c>
      <c r="D52" s="285">
        <v>21</v>
      </c>
      <c r="E52" s="285">
        <v>126</v>
      </c>
    </row>
    <row r="53" spans="1:5" x14ac:dyDescent="0.2">
      <c r="A53" s="1" t="s">
        <v>9</v>
      </c>
      <c r="B53" s="285"/>
      <c r="C53" s="285"/>
      <c r="D53" s="285">
        <v>3</v>
      </c>
      <c r="E53" s="285">
        <v>3</v>
      </c>
    </row>
    <row r="54" spans="1:5" x14ac:dyDescent="0.2">
      <c r="A54" s="1" t="s">
        <v>1271</v>
      </c>
      <c r="B54" s="285">
        <v>156</v>
      </c>
      <c r="C54" s="285">
        <v>156</v>
      </c>
      <c r="D54" s="285">
        <v>156</v>
      </c>
      <c r="E54" s="285">
        <v>468</v>
      </c>
    </row>
  </sheetData>
  <pageMargins left="0.7" right="0.7" top="0.75" bottom="0.75" header="0.3" footer="0.3"/>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1E60E-1ECE-044B-988B-1A0BD2B512B8}">
  <sheetPr>
    <tabColor theme="4" tint="0.59999389629810485"/>
  </sheetPr>
  <dimension ref="A3:J89"/>
  <sheetViews>
    <sheetView workbookViewId="0">
      <selection activeCell="L11" sqref="L11"/>
    </sheetView>
  </sheetViews>
  <sheetFormatPr baseColWidth="10" defaultRowHeight="15" x14ac:dyDescent="0.2"/>
  <cols>
    <col min="1" max="1" width="20.6640625" bestFit="1" customWidth="1"/>
    <col min="2" max="2" width="30.5" bestFit="1" customWidth="1"/>
    <col min="3" max="3" width="12.6640625" bestFit="1" customWidth="1"/>
    <col min="4" max="4" width="11.33203125" bestFit="1" customWidth="1"/>
    <col min="5" max="5" width="15.33203125" bestFit="1" customWidth="1"/>
    <col min="6" max="6" width="9" bestFit="1" customWidth="1"/>
    <col min="7" max="7" width="9.83203125" bestFit="1" customWidth="1"/>
    <col min="8" max="8" width="11" bestFit="1" customWidth="1"/>
    <col min="9" max="9" width="20.83203125" bestFit="1" customWidth="1"/>
    <col min="10" max="10" width="10" bestFit="1" customWidth="1"/>
  </cols>
  <sheetData>
    <row r="3" spans="1:2" x14ac:dyDescent="0.2">
      <c r="A3" s="14" t="s">
        <v>1270</v>
      </c>
      <c r="B3" t="s">
        <v>1486</v>
      </c>
    </row>
    <row r="4" spans="1:2" x14ac:dyDescent="0.2">
      <c r="A4" s="1" t="s">
        <v>1258</v>
      </c>
      <c r="B4" s="299">
        <v>6.7500000000000018E-2</v>
      </c>
    </row>
    <row r="5" spans="1:2" x14ac:dyDescent="0.2">
      <c r="A5" s="1" t="s">
        <v>1259</v>
      </c>
      <c r="B5" s="299">
        <v>0.44083333333333291</v>
      </c>
    </row>
    <row r="6" spans="1:2" x14ac:dyDescent="0.2">
      <c r="A6" s="1" t="s">
        <v>1260</v>
      </c>
      <c r="B6" s="299">
        <v>0.12083333333333338</v>
      </c>
    </row>
    <row r="7" spans="1:2" x14ac:dyDescent="0.2">
      <c r="A7" s="1" t="s">
        <v>1239</v>
      </c>
      <c r="B7" s="299">
        <v>0.16083333333333349</v>
      </c>
    </row>
    <row r="8" spans="1:2" x14ac:dyDescent="0.2">
      <c r="A8" s="1" t="s">
        <v>1261</v>
      </c>
      <c r="B8" s="299">
        <v>6.333333333333338E-2</v>
      </c>
    </row>
    <row r="9" spans="1:2" x14ac:dyDescent="0.2">
      <c r="A9" s="1" t="s">
        <v>1240</v>
      </c>
      <c r="B9" s="299">
        <v>3.333333333333334E-2</v>
      </c>
    </row>
    <row r="10" spans="1:2" x14ac:dyDescent="0.2">
      <c r="A10" s="1" t="s">
        <v>1241</v>
      </c>
      <c r="B10" s="299">
        <v>1.3333333333333338E-2</v>
      </c>
    </row>
    <row r="11" spans="1:2" x14ac:dyDescent="0.2">
      <c r="A11" s="1" t="s">
        <v>1242</v>
      </c>
      <c r="B11" s="299">
        <v>0.10000000000000007</v>
      </c>
    </row>
    <row r="12" spans="1:2" x14ac:dyDescent="0.2">
      <c r="A12" s="1" t="s">
        <v>1271</v>
      </c>
      <c r="B12" s="299">
        <v>1</v>
      </c>
    </row>
    <row r="22" spans="1:10" x14ac:dyDescent="0.2">
      <c r="A22" s="14" t="s">
        <v>1486</v>
      </c>
      <c r="B22" s="14" t="s">
        <v>1269</v>
      </c>
    </row>
    <row r="23" spans="1:10" x14ac:dyDescent="0.2">
      <c r="A23" s="14" t="s">
        <v>1270</v>
      </c>
      <c r="B23" t="s">
        <v>1258</v>
      </c>
      <c r="C23" t="s">
        <v>1259</v>
      </c>
      <c r="D23" t="s">
        <v>1260</v>
      </c>
      <c r="E23" t="s">
        <v>1239</v>
      </c>
      <c r="F23" t="s">
        <v>1261</v>
      </c>
      <c r="G23" t="s">
        <v>1240</v>
      </c>
      <c r="H23" t="s">
        <v>1241</v>
      </c>
      <c r="I23" t="s">
        <v>1242</v>
      </c>
      <c r="J23" t="s">
        <v>1271</v>
      </c>
    </row>
    <row r="24" spans="1:10" x14ac:dyDescent="0.2">
      <c r="A24" s="1" t="s">
        <v>138</v>
      </c>
      <c r="B24" s="299">
        <v>0.5185185185185186</v>
      </c>
      <c r="C24" s="299">
        <v>0.4215500945179585</v>
      </c>
      <c r="D24" s="299">
        <v>0.34482758620689652</v>
      </c>
      <c r="E24" s="299">
        <v>0.2435233160621762</v>
      </c>
      <c r="F24" s="299">
        <v>0.23684210526315794</v>
      </c>
      <c r="G24" s="299">
        <v>0.5</v>
      </c>
      <c r="H24" s="299">
        <v>0</v>
      </c>
      <c r="I24" s="299">
        <v>0</v>
      </c>
      <c r="J24" s="299">
        <v>0.33333333333333337</v>
      </c>
    </row>
    <row r="25" spans="1:10" x14ac:dyDescent="0.2">
      <c r="A25" s="1" t="s">
        <v>139</v>
      </c>
      <c r="B25" s="299">
        <v>0.33333333333333326</v>
      </c>
      <c r="C25" s="299">
        <v>0.32136105860113418</v>
      </c>
      <c r="D25" s="299">
        <v>0.39310344827586208</v>
      </c>
      <c r="E25" s="299">
        <v>0.47668393782383428</v>
      </c>
      <c r="F25" s="299">
        <v>0.44736842105263153</v>
      </c>
      <c r="G25" s="299">
        <v>0.50000000000000011</v>
      </c>
      <c r="H25" s="299">
        <v>0</v>
      </c>
      <c r="I25" s="299">
        <v>0</v>
      </c>
      <c r="J25" s="299">
        <v>0.33333333333333326</v>
      </c>
    </row>
    <row r="26" spans="1:10" x14ac:dyDescent="0.2">
      <c r="A26" s="1" t="s">
        <v>140</v>
      </c>
      <c r="B26" s="299">
        <v>0.14814814814814811</v>
      </c>
      <c r="C26" s="299">
        <v>0.25708884688090738</v>
      </c>
      <c r="D26" s="299">
        <v>0.2620689655172414</v>
      </c>
      <c r="E26" s="299">
        <v>0.27979274611398952</v>
      </c>
      <c r="F26" s="299">
        <v>0.31578947368421056</v>
      </c>
      <c r="G26" s="299">
        <v>0</v>
      </c>
      <c r="H26" s="299">
        <v>1</v>
      </c>
      <c r="I26" s="299">
        <v>1</v>
      </c>
      <c r="J26" s="299">
        <v>0.33333333333333331</v>
      </c>
    </row>
    <row r="27" spans="1:10" x14ac:dyDescent="0.2">
      <c r="A27" s="1" t="s">
        <v>1271</v>
      </c>
      <c r="B27" s="299">
        <v>1</v>
      </c>
      <c r="C27" s="299">
        <v>1</v>
      </c>
      <c r="D27" s="299">
        <v>1</v>
      </c>
      <c r="E27" s="299">
        <v>1</v>
      </c>
      <c r="F27" s="299">
        <v>1</v>
      </c>
      <c r="G27" s="299">
        <v>1</v>
      </c>
      <c r="H27" s="299">
        <v>1</v>
      </c>
      <c r="I27" s="299">
        <v>1</v>
      </c>
      <c r="J27" s="299">
        <v>1</v>
      </c>
    </row>
    <row r="50" spans="1:9" x14ac:dyDescent="0.2">
      <c r="A50" s="14" t="s">
        <v>2</v>
      </c>
      <c r="B50" t="s">
        <v>1456</v>
      </c>
    </row>
    <row r="52" spans="1:9" x14ac:dyDescent="0.2">
      <c r="A52" s="14" t="s">
        <v>1461</v>
      </c>
      <c r="B52" t="s">
        <v>1269</v>
      </c>
    </row>
    <row r="53" spans="1:9" x14ac:dyDescent="0.2">
      <c r="A53" s="14" t="s">
        <v>1270</v>
      </c>
      <c r="B53" t="s">
        <v>1258</v>
      </c>
      <c r="C53" t="s">
        <v>1259</v>
      </c>
      <c r="D53" t="s">
        <v>1260</v>
      </c>
      <c r="E53" t="s">
        <v>1239</v>
      </c>
      <c r="F53" t="s">
        <v>1261</v>
      </c>
      <c r="G53" t="s">
        <v>1240</v>
      </c>
      <c r="H53" t="s">
        <v>1242</v>
      </c>
      <c r="I53" t="s">
        <v>1271</v>
      </c>
    </row>
    <row r="54" spans="1:9" x14ac:dyDescent="0.2">
      <c r="A54" s="1" t="s">
        <v>138</v>
      </c>
      <c r="B54" s="285">
        <v>6.3000000000000025</v>
      </c>
      <c r="C54" s="285">
        <v>33.450000000000003</v>
      </c>
      <c r="D54" s="285">
        <v>7.4999999999999991</v>
      </c>
      <c r="E54" s="285">
        <v>7.0500000000000025</v>
      </c>
      <c r="F54" s="285">
        <v>2.7</v>
      </c>
      <c r="G54" s="285">
        <v>3</v>
      </c>
      <c r="H54" s="285"/>
      <c r="I54" s="285">
        <v>60.000000000000014</v>
      </c>
    </row>
    <row r="55" spans="1:9" x14ac:dyDescent="0.2">
      <c r="A55" s="1" t="s">
        <v>139</v>
      </c>
      <c r="B55" s="285">
        <v>4.05</v>
      </c>
      <c r="C55" s="285">
        <v>25.499999999999993</v>
      </c>
      <c r="D55" s="285">
        <v>8.5500000000000007</v>
      </c>
      <c r="E55" s="285">
        <v>13.800000000000006</v>
      </c>
      <c r="F55" s="285">
        <v>5.0999999999999988</v>
      </c>
      <c r="G55" s="285">
        <v>3.0000000000000004</v>
      </c>
      <c r="H55" s="285"/>
      <c r="I55" s="285">
        <v>60</v>
      </c>
    </row>
    <row r="56" spans="1:9" x14ac:dyDescent="0.2">
      <c r="A56" s="1" t="s">
        <v>140</v>
      </c>
      <c r="B56" s="285"/>
      <c r="C56" s="285">
        <v>17.999999999999993</v>
      </c>
      <c r="D56" s="285">
        <v>3.3</v>
      </c>
      <c r="E56" s="285">
        <v>8.0999999999999979</v>
      </c>
      <c r="F56" s="285">
        <v>3.6</v>
      </c>
      <c r="G56" s="285"/>
      <c r="H56" s="285">
        <v>18.000000000000011</v>
      </c>
      <c r="I56" s="285">
        <v>51</v>
      </c>
    </row>
    <row r="57" spans="1:9" x14ac:dyDescent="0.2">
      <c r="A57" s="1" t="s">
        <v>1271</v>
      </c>
      <c r="B57" s="285">
        <v>10.350000000000001</v>
      </c>
      <c r="C57" s="285">
        <v>76.949999999999989</v>
      </c>
      <c r="D57" s="285">
        <v>19.350000000000001</v>
      </c>
      <c r="E57" s="285">
        <v>28.950000000000006</v>
      </c>
      <c r="F57" s="285">
        <v>11.399999999999999</v>
      </c>
      <c r="G57" s="285">
        <v>6</v>
      </c>
      <c r="H57" s="285">
        <v>18.000000000000011</v>
      </c>
      <c r="I57" s="285">
        <v>171</v>
      </c>
    </row>
    <row r="79" spans="1:2" x14ac:dyDescent="0.2">
      <c r="A79" s="14" t="s">
        <v>1270</v>
      </c>
      <c r="B79" t="s">
        <v>1273</v>
      </c>
    </row>
    <row r="80" spans="1:2" x14ac:dyDescent="0.2">
      <c r="A80" s="1" t="s">
        <v>1258</v>
      </c>
      <c r="B80" s="285">
        <v>21</v>
      </c>
    </row>
    <row r="81" spans="1:2" x14ac:dyDescent="0.2">
      <c r="A81" s="1" t="s">
        <v>1259</v>
      </c>
      <c r="B81" s="285">
        <v>112</v>
      </c>
    </row>
    <row r="82" spans="1:2" x14ac:dyDescent="0.2">
      <c r="A82" s="1" t="s">
        <v>1260</v>
      </c>
      <c r="B82" s="285">
        <v>42</v>
      </c>
    </row>
    <row r="83" spans="1:2" x14ac:dyDescent="0.2">
      <c r="A83" s="1" t="s">
        <v>1239</v>
      </c>
      <c r="B83" s="285">
        <v>67</v>
      </c>
    </row>
    <row r="84" spans="1:2" x14ac:dyDescent="0.2">
      <c r="A84" s="1" t="s">
        <v>1261</v>
      </c>
      <c r="B84" s="285">
        <v>19</v>
      </c>
    </row>
    <row r="85" spans="1:2" x14ac:dyDescent="0.2">
      <c r="A85" s="1" t="s">
        <v>1240</v>
      </c>
      <c r="B85" s="285">
        <v>14</v>
      </c>
    </row>
    <row r="86" spans="1:2" x14ac:dyDescent="0.2">
      <c r="A86" s="1" t="s">
        <v>1241</v>
      </c>
      <c r="B86" s="285">
        <v>9</v>
      </c>
    </row>
    <row r="87" spans="1:2" x14ac:dyDescent="0.2">
      <c r="A87" s="1" t="s">
        <v>1242</v>
      </c>
      <c r="B87" s="285">
        <v>48</v>
      </c>
    </row>
    <row r="88" spans="1:2" x14ac:dyDescent="0.2">
      <c r="A88" s="1" t="s">
        <v>1272</v>
      </c>
      <c r="B88" s="285"/>
    </row>
    <row r="89" spans="1:2" x14ac:dyDescent="0.2">
      <c r="A89" s="1" t="s">
        <v>1271</v>
      </c>
      <c r="B89" s="285">
        <v>332</v>
      </c>
    </row>
  </sheetData>
  <pageMargins left="0.7" right="0.7" top="0.75" bottom="0.75" header="0.3" footer="0.3"/>
  <drawing r:id="rId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EAEF-EACC-454A-9D56-6B5ADD38FC63}">
  <sheetPr>
    <tabColor theme="4" tint="0.59999389629810485"/>
  </sheetPr>
  <dimension ref="A3:F13"/>
  <sheetViews>
    <sheetView workbookViewId="0">
      <selection activeCell="J41" sqref="J41"/>
    </sheetView>
  </sheetViews>
  <sheetFormatPr baseColWidth="10" defaultRowHeight="15" x14ac:dyDescent="0.2"/>
  <cols>
    <col min="1" max="1" width="20.1640625" bestFit="1" customWidth="1"/>
    <col min="2" max="2" width="14.83203125" bestFit="1" customWidth="1"/>
    <col min="3" max="3" width="4.33203125" bestFit="1" customWidth="1"/>
    <col min="4" max="4" width="5.1640625" bestFit="1" customWidth="1"/>
    <col min="5" max="5" width="6.33203125" bestFit="1" customWidth="1"/>
    <col min="6" max="6" width="10" bestFit="1" customWidth="1"/>
    <col min="7" max="7" width="14.5" bestFit="1" customWidth="1"/>
    <col min="8" max="8" width="24.6640625" bestFit="1" customWidth="1"/>
    <col min="9" max="9" width="14.5" bestFit="1" customWidth="1"/>
    <col min="10" max="10" width="29" bestFit="1" customWidth="1"/>
    <col min="11" max="11" width="18.83203125" bestFit="1" customWidth="1"/>
  </cols>
  <sheetData>
    <row r="3" spans="1:6" x14ac:dyDescent="0.2">
      <c r="A3" s="14" t="s">
        <v>1465</v>
      </c>
      <c r="B3" s="14" t="s">
        <v>1269</v>
      </c>
    </row>
    <row r="4" spans="1:6" x14ac:dyDescent="0.2">
      <c r="A4" s="14" t="s">
        <v>1270</v>
      </c>
      <c r="B4" t="s">
        <v>138</v>
      </c>
      <c r="C4" t="s">
        <v>139</v>
      </c>
      <c r="D4" t="s">
        <v>140</v>
      </c>
      <c r="E4" t="s">
        <v>1272</v>
      </c>
      <c r="F4" t="s">
        <v>1271</v>
      </c>
    </row>
    <row r="5" spans="1:6" x14ac:dyDescent="0.2">
      <c r="A5" s="1" t="s">
        <v>1218</v>
      </c>
      <c r="B5" s="285"/>
      <c r="C5" s="285"/>
      <c r="D5" s="285">
        <v>15</v>
      </c>
      <c r="E5" s="285"/>
      <c r="F5" s="285">
        <v>15</v>
      </c>
    </row>
    <row r="6" spans="1:6" x14ac:dyDescent="0.2">
      <c r="A6" s="1" t="s">
        <v>1217</v>
      </c>
      <c r="B6" s="285"/>
      <c r="C6" s="285">
        <v>9</v>
      </c>
      <c r="D6" s="285"/>
      <c r="E6" s="285"/>
      <c r="F6" s="285">
        <v>9</v>
      </c>
    </row>
    <row r="7" spans="1:6" x14ac:dyDescent="0.2">
      <c r="A7" s="1" t="s">
        <v>1214</v>
      </c>
      <c r="B7" s="285"/>
      <c r="C7" s="285">
        <v>15</v>
      </c>
      <c r="D7" s="285"/>
      <c r="E7" s="285"/>
      <c r="F7" s="285">
        <v>15</v>
      </c>
    </row>
    <row r="8" spans="1:6" x14ac:dyDescent="0.2">
      <c r="A8" s="1" t="s">
        <v>1220</v>
      </c>
      <c r="B8" s="285">
        <v>78</v>
      </c>
      <c r="C8" s="285">
        <v>102</v>
      </c>
      <c r="D8" s="285">
        <v>120</v>
      </c>
      <c r="E8" s="285"/>
      <c r="F8" s="285">
        <v>300</v>
      </c>
    </row>
    <row r="9" spans="1:6" x14ac:dyDescent="0.2">
      <c r="A9" s="1" t="s">
        <v>72</v>
      </c>
      <c r="B9" s="285">
        <v>480</v>
      </c>
      <c r="C9" s="285">
        <v>498</v>
      </c>
      <c r="D9" s="285">
        <v>480</v>
      </c>
      <c r="E9" s="285"/>
      <c r="F9" s="285">
        <v>1458</v>
      </c>
    </row>
    <row r="10" spans="1:6" x14ac:dyDescent="0.2">
      <c r="A10" s="1" t="s">
        <v>1222</v>
      </c>
      <c r="B10" s="285"/>
      <c r="C10" s="285"/>
      <c r="D10" s="285">
        <v>126</v>
      </c>
      <c r="E10" s="285"/>
      <c r="F10" s="285">
        <v>126</v>
      </c>
    </row>
    <row r="11" spans="1:6" x14ac:dyDescent="0.2">
      <c r="A11" s="1" t="s">
        <v>1215</v>
      </c>
      <c r="B11" s="285">
        <v>219</v>
      </c>
      <c r="C11" s="285">
        <v>261</v>
      </c>
      <c r="D11" s="285">
        <v>276</v>
      </c>
      <c r="E11" s="285"/>
      <c r="F11" s="285">
        <v>756</v>
      </c>
    </row>
    <row r="12" spans="1:6" x14ac:dyDescent="0.2">
      <c r="A12" s="1" t="s">
        <v>1272</v>
      </c>
      <c r="B12" s="285"/>
      <c r="C12" s="285"/>
      <c r="D12" s="285"/>
      <c r="E12" s="285"/>
      <c r="F12" s="285"/>
    </row>
    <row r="13" spans="1:6" x14ac:dyDescent="0.2">
      <c r="A13" s="1" t="s">
        <v>1271</v>
      </c>
      <c r="B13" s="285">
        <v>777</v>
      </c>
      <c r="C13" s="285">
        <v>885</v>
      </c>
      <c r="D13" s="285">
        <v>1017</v>
      </c>
      <c r="E13" s="285"/>
      <c r="F13" s="285">
        <v>2679</v>
      </c>
    </row>
  </sheetData>
  <pageMargins left="0.7" right="0.7" top="0.75" bottom="0.75" header="0.3" footer="0.3"/>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8CCF6-37BC-8242-A81A-2256D819C645}">
  <sheetPr>
    <tabColor theme="4" tint="0.59999389629810485"/>
  </sheetPr>
  <dimension ref="A3:D70"/>
  <sheetViews>
    <sheetView workbookViewId="0">
      <selection activeCell="L8" sqref="L8"/>
    </sheetView>
  </sheetViews>
  <sheetFormatPr baseColWidth="10" defaultRowHeight="15" x14ac:dyDescent="0.2"/>
  <cols>
    <col min="1" max="1" width="12.1640625" bestFit="1" customWidth="1"/>
    <col min="2" max="2" width="30.5" bestFit="1" customWidth="1"/>
    <col min="3" max="3" width="9.83203125" bestFit="1" customWidth="1"/>
    <col min="4" max="4" width="10" bestFit="1" customWidth="1"/>
    <col min="5" max="5" width="9" bestFit="1" customWidth="1"/>
  </cols>
  <sheetData>
    <row r="3" spans="1:2" x14ac:dyDescent="0.2">
      <c r="A3" s="14" t="s">
        <v>1270</v>
      </c>
      <c r="B3" t="s">
        <v>1486</v>
      </c>
    </row>
    <row r="4" spans="1:2" x14ac:dyDescent="0.2">
      <c r="A4" s="1" t="s">
        <v>1244</v>
      </c>
      <c r="B4" s="299">
        <v>0.59833333333333305</v>
      </c>
    </row>
    <row r="5" spans="1:2" x14ac:dyDescent="0.2">
      <c r="A5" s="1" t="s">
        <v>540</v>
      </c>
      <c r="B5" s="299">
        <v>0.40166666666666689</v>
      </c>
    </row>
    <row r="6" spans="1:2" x14ac:dyDescent="0.2">
      <c r="A6" s="1" t="s">
        <v>1271</v>
      </c>
      <c r="B6" s="299">
        <v>1</v>
      </c>
    </row>
    <row r="16" spans="1:2" x14ac:dyDescent="0.2">
      <c r="A16" s="14" t="s">
        <v>1237</v>
      </c>
      <c r="B16" t="s">
        <v>1559</v>
      </c>
    </row>
    <row r="18" spans="1:4" x14ac:dyDescent="0.2">
      <c r="A18" s="14" t="s">
        <v>1486</v>
      </c>
      <c r="B18" s="14" t="s">
        <v>1269</v>
      </c>
    </row>
    <row r="19" spans="1:4" x14ac:dyDescent="0.2">
      <c r="A19" s="14" t="s">
        <v>1270</v>
      </c>
      <c r="B19" t="s">
        <v>540</v>
      </c>
      <c r="C19" t="s">
        <v>1244</v>
      </c>
      <c r="D19" t="s">
        <v>1271</v>
      </c>
    </row>
    <row r="20" spans="1:4" x14ac:dyDescent="0.2">
      <c r="A20" s="1" t="s">
        <v>138</v>
      </c>
      <c r="B20" s="299">
        <v>0.30000000000000038</v>
      </c>
      <c r="C20" s="299">
        <v>0.69999999999999962</v>
      </c>
      <c r="D20" s="299">
        <v>1</v>
      </c>
    </row>
    <row r="21" spans="1:4" x14ac:dyDescent="0.2">
      <c r="A21" s="1" t="s">
        <v>139</v>
      </c>
      <c r="B21" s="299">
        <v>0.3924999999999999</v>
      </c>
      <c r="C21" s="299">
        <v>0.60750000000000004</v>
      </c>
      <c r="D21" s="299">
        <v>1</v>
      </c>
    </row>
    <row r="22" spans="1:4" x14ac:dyDescent="0.2">
      <c r="A22" s="1" t="s">
        <v>140</v>
      </c>
      <c r="B22" s="299">
        <v>0.51250000000000029</v>
      </c>
      <c r="C22" s="299">
        <v>0.48749999999999977</v>
      </c>
      <c r="D22" s="299">
        <v>1</v>
      </c>
    </row>
    <row r="23" spans="1:4" x14ac:dyDescent="0.2">
      <c r="A23" s="1" t="s">
        <v>1271</v>
      </c>
      <c r="B23" s="299">
        <v>0.40166666666666684</v>
      </c>
      <c r="C23" s="299">
        <v>0.59833333333333316</v>
      </c>
      <c r="D23" s="299">
        <v>1</v>
      </c>
    </row>
    <row r="25" spans="1:4" x14ac:dyDescent="0.2">
      <c r="A25" s="316"/>
    </row>
    <row r="26" spans="1:4" x14ac:dyDescent="0.2">
      <c r="A26" s="316"/>
    </row>
    <row r="36" spans="1:2" x14ac:dyDescent="0.2">
      <c r="A36" s="14" t="s">
        <v>1270</v>
      </c>
      <c r="B36" t="s">
        <v>1268</v>
      </c>
    </row>
    <row r="37" spans="1:2" x14ac:dyDescent="0.2">
      <c r="A37" s="1" t="s">
        <v>1244</v>
      </c>
      <c r="B37" s="285">
        <v>210</v>
      </c>
    </row>
    <row r="38" spans="1:2" x14ac:dyDescent="0.2">
      <c r="A38" s="287" t="s">
        <v>1250</v>
      </c>
      <c r="B38" s="285">
        <v>74</v>
      </c>
    </row>
    <row r="39" spans="1:2" x14ac:dyDescent="0.2">
      <c r="A39" s="288">
        <v>1</v>
      </c>
      <c r="B39" s="285">
        <v>29</v>
      </c>
    </row>
    <row r="40" spans="1:2" x14ac:dyDescent="0.2">
      <c r="A40" s="288">
        <v>2</v>
      </c>
      <c r="B40" s="285">
        <v>32</v>
      </c>
    </row>
    <row r="41" spans="1:2" x14ac:dyDescent="0.2">
      <c r="A41" s="288">
        <v>3</v>
      </c>
      <c r="B41" s="285">
        <v>13</v>
      </c>
    </row>
    <row r="42" spans="1:2" x14ac:dyDescent="0.2">
      <c r="A42" s="287" t="s">
        <v>1248</v>
      </c>
      <c r="B42" s="285">
        <v>22</v>
      </c>
    </row>
    <row r="43" spans="1:2" x14ac:dyDescent="0.2">
      <c r="A43" s="288">
        <v>1</v>
      </c>
      <c r="B43" s="285">
        <v>3</v>
      </c>
    </row>
    <row r="44" spans="1:2" x14ac:dyDescent="0.2">
      <c r="A44" s="288">
        <v>2</v>
      </c>
      <c r="B44" s="285">
        <v>11</v>
      </c>
    </row>
    <row r="45" spans="1:2" x14ac:dyDescent="0.2">
      <c r="A45" s="288">
        <v>3</v>
      </c>
      <c r="B45" s="285">
        <v>8</v>
      </c>
    </row>
    <row r="46" spans="1:2" x14ac:dyDescent="0.2">
      <c r="A46" s="287" t="s">
        <v>1249</v>
      </c>
      <c r="B46" s="285">
        <v>40</v>
      </c>
    </row>
    <row r="47" spans="1:2" x14ac:dyDescent="0.2">
      <c r="A47" s="288">
        <v>1</v>
      </c>
      <c r="B47" s="285">
        <v>8</v>
      </c>
    </row>
    <row r="48" spans="1:2" x14ac:dyDescent="0.2">
      <c r="A48" s="288">
        <v>2</v>
      </c>
      <c r="B48" s="285">
        <v>11</v>
      </c>
    </row>
    <row r="49" spans="1:2" x14ac:dyDescent="0.2">
      <c r="A49" s="288">
        <v>3</v>
      </c>
      <c r="B49" s="285">
        <v>21</v>
      </c>
    </row>
    <row r="50" spans="1:2" x14ac:dyDescent="0.2">
      <c r="A50" s="287" t="s">
        <v>1247</v>
      </c>
      <c r="B50" s="285">
        <v>74</v>
      </c>
    </row>
    <row r="51" spans="1:2" x14ac:dyDescent="0.2">
      <c r="A51" s="288">
        <v>1</v>
      </c>
      <c r="B51" s="285">
        <v>30</v>
      </c>
    </row>
    <row r="52" spans="1:2" x14ac:dyDescent="0.2">
      <c r="A52" s="288">
        <v>2</v>
      </c>
      <c r="B52" s="285">
        <v>26</v>
      </c>
    </row>
    <row r="53" spans="1:2" x14ac:dyDescent="0.2">
      <c r="A53" s="288">
        <v>3</v>
      </c>
      <c r="B53" s="285">
        <v>18</v>
      </c>
    </row>
    <row r="54" spans="1:2" x14ac:dyDescent="0.2">
      <c r="A54" s="1" t="s">
        <v>540</v>
      </c>
      <c r="B54" s="285">
        <v>122</v>
      </c>
    </row>
    <row r="55" spans="1:2" x14ac:dyDescent="0.2">
      <c r="A55" s="287" t="s">
        <v>1250</v>
      </c>
      <c r="B55" s="285">
        <v>36</v>
      </c>
    </row>
    <row r="56" spans="1:2" x14ac:dyDescent="0.2">
      <c r="A56" s="288">
        <v>2</v>
      </c>
      <c r="B56" s="285">
        <v>14</v>
      </c>
    </row>
    <row r="57" spans="1:2" x14ac:dyDescent="0.2">
      <c r="A57" s="288">
        <v>3</v>
      </c>
      <c r="B57" s="285">
        <v>22</v>
      </c>
    </row>
    <row r="58" spans="1:2" x14ac:dyDescent="0.2">
      <c r="A58" s="287" t="s">
        <v>1248</v>
      </c>
      <c r="B58" s="285">
        <v>22</v>
      </c>
    </row>
    <row r="59" spans="1:2" x14ac:dyDescent="0.2">
      <c r="A59" s="288">
        <v>1</v>
      </c>
      <c r="B59" s="285">
        <v>7</v>
      </c>
    </row>
    <row r="60" spans="1:2" x14ac:dyDescent="0.2">
      <c r="A60" s="288">
        <v>2</v>
      </c>
      <c r="B60" s="285">
        <v>8</v>
      </c>
    </row>
    <row r="61" spans="1:2" x14ac:dyDescent="0.2">
      <c r="A61" s="288">
        <v>3</v>
      </c>
      <c r="B61" s="285">
        <v>7</v>
      </c>
    </row>
    <row r="62" spans="1:2" x14ac:dyDescent="0.2">
      <c r="A62" s="287" t="s">
        <v>1249</v>
      </c>
      <c r="B62" s="285">
        <v>9</v>
      </c>
    </row>
    <row r="63" spans="1:2" x14ac:dyDescent="0.2">
      <c r="A63" s="288">
        <v>1</v>
      </c>
      <c r="B63" s="285">
        <v>1</v>
      </c>
    </row>
    <row r="64" spans="1:2" x14ac:dyDescent="0.2">
      <c r="A64" s="288">
        <v>2</v>
      </c>
      <c r="B64" s="285">
        <v>4</v>
      </c>
    </row>
    <row r="65" spans="1:2" x14ac:dyDescent="0.2">
      <c r="A65" s="288">
        <v>3</v>
      </c>
      <c r="B65" s="285">
        <v>4</v>
      </c>
    </row>
    <row r="66" spans="1:2" x14ac:dyDescent="0.2">
      <c r="A66" s="287" t="s">
        <v>1247</v>
      </c>
      <c r="B66" s="285">
        <v>55</v>
      </c>
    </row>
    <row r="67" spans="1:2" x14ac:dyDescent="0.2">
      <c r="A67" s="288">
        <v>1</v>
      </c>
      <c r="B67" s="285">
        <v>19</v>
      </c>
    </row>
    <row r="68" spans="1:2" x14ac:dyDescent="0.2">
      <c r="A68" s="288">
        <v>2</v>
      </c>
      <c r="B68" s="285">
        <v>21</v>
      </c>
    </row>
    <row r="69" spans="1:2" x14ac:dyDescent="0.2">
      <c r="A69" s="288">
        <v>3</v>
      </c>
      <c r="B69" s="285">
        <v>15</v>
      </c>
    </row>
    <row r="70" spans="1:2" x14ac:dyDescent="0.2">
      <c r="A70" s="1" t="s">
        <v>1271</v>
      </c>
      <c r="B70" s="285">
        <v>332</v>
      </c>
    </row>
  </sheetData>
  <pageMargins left="0.7" right="0.7" top="0.75" bottom="0.75" header="0.3" footer="0.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26E13-A2A9-3A46-918F-C77B98926E46}">
  <sheetPr>
    <tabColor theme="4" tint="0.79998168889431442"/>
  </sheetPr>
  <dimension ref="A1:K51"/>
  <sheetViews>
    <sheetView zoomScale="110" zoomScaleNormal="110" workbookViewId="0">
      <selection activeCell="D9" sqref="D9"/>
    </sheetView>
  </sheetViews>
  <sheetFormatPr baseColWidth="10" defaultColWidth="9.1640625" defaultRowHeight="15" x14ac:dyDescent="0.2"/>
  <cols>
    <col min="1" max="1" width="2.5" style="306" customWidth="1"/>
    <col min="2" max="2" width="15.5" style="306" customWidth="1"/>
    <col min="3" max="3" width="18.6640625" style="306" customWidth="1"/>
    <col min="4" max="4" width="28.6640625" style="306" customWidth="1"/>
    <col min="5" max="5" width="16.33203125" style="306" customWidth="1"/>
    <col min="6" max="6" width="7.6640625" style="306" customWidth="1"/>
    <col min="7" max="7" width="12" style="306" customWidth="1"/>
    <col min="8" max="8" width="11.5" style="306" customWidth="1"/>
    <col min="9" max="9" width="12.1640625" style="306" customWidth="1"/>
    <col min="10" max="10" width="30.6640625" style="306" customWidth="1"/>
    <col min="11" max="11" width="24.83203125" style="306" customWidth="1"/>
    <col min="12" max="16384" width="9.1640625" style="306"/>
  </cols>
  <sheetData>
    <row r="1" spans="1:11" ht="48" customHeight="1" x14ac:dyDescent="0.2">
      <c r="B1" s="357" t="s">
        <v>1301</v>
      </c>
      <c r="C1" s="357"/>
      <c r="D1" s="357"/>
      <c r="E1" s="357"/>
      <c r="F1" s="357"/>
      <c r="G1" s="357"/>
      <c r="H1" s="357"/>
      <c r="I1" s="357"/>
    </row>
    <row r="2" spans="1:11" s="148" customFormat="1" ht="33" customHeight="1" x14ac:dyDescent="0.2">
      <c r="A2" s="314"/>
      <c r="B2" s="314" t="s">
        <v>1297</v>
      </c>
      <c r="C2" s="314" t="s">
        <v>1299</v>
      </c>
      <c r="D2" s="314" t="s">
        <v>1300</v>
      </c>
      <c r="E2" s="314" t="s">
        <v>1523</v>
      </c>
      <c r="F2" s="314" t="s">
        <v>1276</v>
      </c>
      <c r="G2" s="314" t="s">
        <v>1277</v>
      </c>
      <c r="H2" s="314" t="s">
        <v>1280</v>
      </c>
      <c r="I2" s="314" t="s">
        <v>1282</v>
      </c>
      <c r="J2" s="315" t="s">
        <v>1238</v>
      </c>
      <c r="K2" s="315" t="s">
        <v>1535</v>
      </c>
    </row>
    <row r="3" spans="1:11" x14ac:dyDescent="0.2">
      <c r="A3" s="307"/>
      <c r="B3" s="306" t="s">
        <v>1298</v>
      </c>
      <c r="C3" s="306" t="s">
        <v>1302</v>
      </c>
      <c r="D3" s="304" t="s">
        <v>1324</v>
      </c>
      <c r="E3" s="306" t="s">
        <v>1274</v>
      </c>
      <c r="F3" s="306" t="s">
        <v>1275</v>
      </c>
      <c r="G3" s="306" t="s">
        <v>1278</v>
      </c>
      <c r="H3" s="306" t="s">
        <v>709</v>
      </c>
      <c r="I3" s="306" t="s">
        <v>1322</v>
      </c>
      <c r="J3" s="306" t="s">
        <v>1445</v>
      </c>
    </row>
    <row r="4" spans="1:11" x14ac:dyDescent="0.2">
      <c r="A4" s="307"/>
      <c r="B4" s="306" t="s">
        <v>1298</v>
      </c>
      <c r="C4" s="306" t="s">
        <v>1303</v>
      </c>
      <c r="D4" s="304" t="s">
        <v>1279</v>
      </c>
      <c r="E4" s="306" t="s">
        <v>1274</v>
      </c>
      <c r="F4" s="306" t="s">
        <v>1275</v>
      </c>
      <c r="G4" s="306" t="s">
        <v>1278</v>
      </c>
      <c r="H4" s="306" t="s">
        <v>708</v>
      </c>
      <c r="I4" s="306" t="s">
        <v>1321</v>
      </c>
      <c r="J4" s="306" t="s">
        <v>1536</v>
      </c>
    </row>
    <row r="5" spans="1:11" x14ac:dyDescent="0.2">
      <c r="A5" s="307"/>
      <c r="B5" s="306" t="s">
        <v>1298</v>
      </c>
      <c r="C5" s="306" t="s">
        <v>1304</v>
      </c>
      <c r="D5" s="305" t="s">
        <v>1292</v>
      </c>
      <c r="E5" s="306" t="s">
        <v>1274</v>
      </c>
      <c r="F5" s="306" t="s">
        <v>1275</v>
      </c>
      <c r="G5" s="306" t="s">
        <v>1278</v>
      </c>
      <c r="H5" s="306" t="s">
        <v>709</v>
      </c>
      <c r="I5" s="306" t="s">
        <v>84</v>
      </c>
      <c r="J5" s="306" t="s">
        <v>1547</v>
      </c>
    </row>
    <row r="6" spans="1:11" x14ac:dyDescent="0.2">
      <c r="A6" s="307"/>
      <c r="B6" s="306" t="s">
        <v>1298</v>
      </c>
      <c r="C6" s="306" t="s">
        <v>1156</v>
      </c>
      <c r="D6" s="305" t="s">
        <v>1325</v>
      </c>
      <c r="E6" s="306" t="s">
        <v>1274</v>
      </c>
      <c r="F6" s="306" t="s">
        <v>1275</v>
      </c>
      <c r="G6" s="306" t="s">
        <v>1278</v>
      </c>
      <c r="H6" s="306" t="s">
        <v>1281</v>
      </c>
      <c r="J6" s="306" t="s">
        <v>1537</v>
      </c>
    </row>
    <row r="7" spans="1:11" x14ac:dyDescent="0.2">
      <c r="A7" s="307"/>
      <c r="B7" s="306" t="s">
        <v>1298</v>
      </c>
      <c r="C7" s="306" t="s">
        <v>649</v>
      </c>
      <c r="D7" s="305" t="s">
        <v>1283</v>
      </c>
      <c r="E7" s="306" t="s">
        <v>1274</v>
      </c>
      <c r="F7" s="306" t="s">
        <v>1275</v>
      </c>
      <c r="G7" s="306" t="s">
        <v>1278</v>
      </c>
      <c r="H7" s="306" t="s">
        <v>708</v>
      </c>
      <c r="I7" s="306" t="s">
        <v>1293</v>
      </c>
      <c r="J7" s="306" t="s">
        <v>1537</v>
      </c>
    </row>
    <row r="8" spans="1:11" x14ac:dyDescent="0.2">
      <c r="A8" s="307"/>
      <c r="B8" s="306" t="s">
        <v>1298</v>
      </c>
      <c r="C8" s="306" t="s">
        <v>650</v>
      </c>
      <c r="D8" s="305" t="s">
        <v>1526</v>
      </c>
      <c r="E8" s="306" t="s">
        <v>1274</v>
      </c>
      <c r="F8" s="306" t="s">
        <v>1275</v>
      </c>
      <c r="G8" s="306" t="s">
        <v>1278</v>
      </c>
      <c r="H8" s="306" t="s">
        <v>84</v>
      </c>
      <c r="J8" s="306" t="s">
        <v>1548</v>
      </c>
    </row>
    <row r="9" spans="1:11" x14ac:dyDescent="0.2">
      <c r="A9" s="307"/>
      <c r="B9" s="306" t="s">
        <v>1298</v>
      </c>
      <c r="C9" s="306" t="s">
        <v>651</v>
      </c>
      <c r="D9" s="305" t="s">
        <v>1326</v>
      </c>
      <c r="E9" s="306" t="s">
        <v>1274</v>
      </c>
      <c r="F9" s="306" t="s">
        <v>1284</v>
      </c>
      <c r="G9" s="306" t="s">
        <v>1278</v>
      </c>
      <c r="H9" s="306" t="s">
        <v>85</v>
      </c>
      <c r="I9" s="305"/>
      <c r="J9" s="306" t="s">
        <v>1447</v>
      </c>
      <c r="K9" s="306" t="s">
        <v>1555</v>
      </c>
    </row>
    <row r="10" spans="1:11" x14ac:dyDescent="0.2">
      <c r="A10" s="307"/>
      <c r="B10" s="306" t="s">
        <v>1298</v>
      </c>
      <c r="C10" s="306" t="s">
        <v>652</v>
      </c>
      <c r="D10" s="305" t="s">
        <v>1294</v>
      </c>
      <c r="E10" s="306" t="s">
        <v>1274</v>
      </c>
      <c r="F10" s="306" t="s">
        <v>1284</v>
      </c>
      <c r="G10" s="306" t="s">
        <v>1278</v>
      </c>
      <c r="H10" s="306" t="s">
        <v>708</v>
      </c>
      <c r="J10" s="306" t="s">
        <v>1538</v>
      </c>
      <c r="K10" s="306" t="s">
        <v>1556</v>
      </c>
    </row>
    <row r="11" spans="1:11" x14ac:dyDescent="0.2">
      <c r="A11" s="307"/>
      <c r="B11" s="306" t="s">
        <v>1298</v>
      </c>
      <c r="C11" s="306" t="s">
        <v>653</v>
      </c>
      <c r="D11" s="305" t="s">
        <v>1327</v>
      </c>
      <c r="E11" s="306" t="s">
        <v>1274</v>
      </c>
      <c r="F11" s="306" t="s">
        <v>1275</v>
      </c>
      <c r="G11" s="306" t="s">
        <v>1278</v>
      </c>
      <c r="H11" s="306" t="s">
        <v>81</v>
      </c>
      <c r="I11" s="305"/>
      <c r="J11" s="306" t="s">
        <v>1446</v>
      </c>
    </row>
    <row r="12" spans="1:11" x14ac:dyDescent="0.2">
      <c r="A12" s="308"/>
      <c r="B12" s="306" t="s">
        <v>1298</v>
      </c>
      <c r="C12" s="306" t="s">
        <v>1158</v>
      </c>
      <c r="D12" s="305" t="s">
        <v>1328</v>
      </c>
      <c r="E12" s="306" t="s">
        <v>1154</v>
      </c>
      <c r="F12" s="306" t="s">
        <v>1275</v>
      </c>
      <c r="G12" s="306" t="s">
        <v>1278</v>
      </c>
      <c r="H12" s="306" t="s">
        <v>709</v>
      </c>
      <c r="I12" s="306" t="s">
        <v>1322</v>
      </c>
      <c r="J12" s="306" t="s">
        <v>1445</v>
      </c>
    </row>
    <row r="13" spans="1:11" x14ac:dyDescent="0.2">
      <c r="A13" s="308"/>
      <c r="B13" s="306" t="s">
        <v>1298</v>
      </c>
      <c r="C13" s="306" t="s">
        <v>1305</v>
      </c>
      <c r="D13" s="305" t="s">
        <v>1285</v>
      </c>
      <c r="E13" s="305" t="s">
        <v>149</v>
      </c>
      <c r="F13" s="306" t="s">
        <v>1275</v>
      </c>
      <c r="G13" s="306" t="s">
        <v>1278</v>
      </c>
      <c r="H13" s="306" t="s">
        <v>708</v>
      </c>
      <c r="I13" s="306" t="s">
        <v>1321</v>
      </c>
      <c r="J13" s="306" t="s">
        <v>1539</v>
      </c>
    </row>
    <row r="14" spans="1:11" x14ac:dyDescent="0.2">
      <c r="A14" s="308"/>
      <c r="B14" s="306" t="s">
        <v>1298</v>
      </c>
      <c r="C14" s="306" t="s">
        <v>157</v>
      </c>
      <c r="D14" s="305" t="s">
        <v>1295</v>
      </c>
      <c r="E14" s="305" t="s">
        <v>1155</v>
      </c>
      <c r="F14" s="306" t="s">
        <v>1275</v>
      </c>
      <c r="G14" s="306" t="s">
        <v>1278</v>
      </c>
      <c r="H14" s="306" t="s">
        <v>709</v>
      </c>
      <c r="I14" s="306" t="s">
        <v>84</v>
      </c>
      <c r="J14" s="306" t="s">
        <v>1540</v>
      </c>
    </row>
    <row r="15" spans="1:11" x14ac:dyDescent="0.2">
      <c r="A15" s="308"/>
      <c r="B15" s="306" t="s">
        <v>1298</v>
      </c>
      <c r="C15" s="306" t="s">
        <v>1160</v>
      </c>
      <c r="D15" s="305" t="s">
        <v>1329</v>
      </c>
      <c r="E15" s="305" t="s">
        <v>1311</v>
      </c>
      <c r="F15" s="306" t="s">
        <v>1275</v>
      </c>
      <c r="G15" s="306" t="s">
        <v>1278</v>
      </c>
      <c r="H15" s="306" t="s">
        <v>708</v>
      </c>
      <c r="J15" s="306" t="s">
        <v>1448</v>
      </c>
    </row>
    <row r="16" spans="1:11" x14ac:dyDescent="0.2">
      <c r="A16" s="308"/>
      <c r="B16" s="306" t="s">
        <v>1298</v>
      </c>
      <c r="C16" s="306" t="s">
        <v>660</v>
      </c>
      <c r="D16" s="305" t="s">
        <v>1286</v>
      </c>
      <c r="E16" s="305" t="s">
        <v>1312</v>
      </c>
      <c r="F16" s="306" t="s">
        <v>1275</v>
      </c>
      <c r="G16" s="306" t="s">
        <v>1278</v>
      </c>
      <c r="H16" s="306" t="s">
        <v>708</v>
      </c>
      <c r="I16" s="306" t="s">
        <v>1319</v>
      </c>
      <c r="J16" s="306" t="s">
        <v>1541</v>
      </c>
    </row>
    <row r="17" spans="1:11" x14ac:dyDescent="0.2">
      <c r="A17" s="308"/>
      <c r="B17" s="306" t="s">
        <v>1298</v>
      </c>
      <c r="C17" s="306" t="s">
        <v>661</v>
      </c>
      <c r="D17" s="305" t="s">
        <v>278</v>
      </c>
      <c r="E17" s="305" t="s">
        <v>1313</v>
      </c>
      <c r="F17" s="306" t="s">
        <v>1275</v>
      </c>
      <c r="G17" s="306" t="s">
        <v>1278</v>
      </c>
      <c r="H17" s="306" t="s">
        <v>1287</v>
      </c>
      <c r="J17" s="306" t="s">
        <v>1542</v>
      </c>
    </row>
    <row r="18" spans="1:11" x14ac:dyDescent="0.2">
      <c r="A18" s="308"/>
      <c r="B18" s="306" t="s">
        <v>1298</v>
      </c>
      <c r="C18" s="306" t="s">
        <v>663</v>
      </c>
      <c r="D18" s="305" t="s">
        <v>1330</v>
      </c>
      <c r="E18" s="305" t="s">
        <v>1314</v>
      </c>
      <c r="F18" s="306" t="s">
        <v>1284</v>
      </c>
      <c r="G18" s="306" t="s">
        <v>1278</v>
      </c>
      <c r="H18" s="306" t="s">
        <v>708</v>
      </c>
      <c r="I18" s="5" t="s">
        <v>1318</v>
      </c>
      <c r="J18" s="306" t="s">
        <v>1543</v>
      </c>
      <c r="K18" s="306" t="s">
        <v>1556</v>
      </c>
    </row>
    <row r="19" spans="1:11" x14ac:dyDescent="0.2">
      <c r="A19" s="308"/>
      <c r="B19" s="306" t="s">
        <v>1298</v>
      </c>
      <c r="C19" s="306" t="s">
        <v>662</v>
      </c>
      <c r="D19" s="305" t="s">
        <v>1288</v>
      </c>
      <c r="E19" s="305" t="s">
        <v>1315</v>
      </c>
      <c r="F19" s="306" t="s">
        <v>1284</v>
      </c>
      <c r="G19" s="306" t="s">
        <v>1278</v>
      </c>
      <c r="H19" s="306" t="s">
        <v>85</v>
      </c>
      <c r="I19" s="306" t="s">
        <v>710</v>
      </c>
      <c r="J19" s="306" t="s">
        <v>1450</v>
      </c>
      <c r="K19" s="306" t="s">
        <v>1555</v>
      </c>
    </row>
    <row r="20" spans="1:11" x14ac:dyDescent="0.2">
      <c r="A20" s="308"/>
      <c r="B20" s="306" t="s">
        <v>1298</v>
      </c>
      <c r="C20" s="306" t="s">
        <v>664</v>
      </c>
      <c r="D20" s="305" t="s">
        <v>1331</v>
      </c>
      <c r="E20" s="305" t="s">
        <v>1316</v>
      </c>
      <c r="F20" s="306" t="s">
        <v>1275</v>
      </c>
      <c r="G20" s="306" t="s">
        <v>1278</v>
      </c>
      <c r="H20" s="306" t="s">
        <v>81</v>
      </c>
      <c r="J20" s="306" t="s">
        <v>1550</v>
      </c>
    </row>
    <row r="21" spans="1:11" x14ac:dyDescent="0.2">
      <c r="A21" s="309"/>
      <c r="B21" s="306" t="s">
        <v>1298</v>
      </c>
      <c r="C21" s="306" t="s">
        <v>1306</v>
      </c>
      <c r="D21" s="305" t="s">
        <v>1332</v>
      </c>
      <c r="E21" s="306" t="s">
        <v>1158</v>
      </c>
      <c r="F21" s="306" t="s">
        <v>1275</v>
      </c>
      <c r="G21" s="306" t="s">
        <v>1278</v>
      </c>
      <c r="H21" s="306" t="s">
        <v>709</v>
      </c>
      <c r="I21" s="306" t="s">
        <v>1320</v>
      </c>
      <c r="J21" s="306" t="s">
        <v>1549</v>
      </c>
    </row>
    <row r="22" spans="1:11" x14ac:dyDescent="0.2">
      <c r="A22" s="309"/>
      <c r="B22" s="306" t="s">
        <v>1298</v>
      </c>
      <c r="C22" s="306" t="s">
        <v>1307</v>
      </c>
      <c r="D22" s="305" t="s">
        <v>1333</v>
      </c>
      <c r="E22" s="305" t="s">
        <v>150</v>
      </c>
      <c r="F22" s="306" t="s">
        <v>1275</v>
      </c>
      <c r="G22" s="306" t="s">
        <v>1278</v>
      </c>
      <c r="H22" s="306" t="s">
        <v>708</v>
      </c>
      <c r="I22" s="306" t="s">
        <v>1451</v>
      </c>
      <c r="J22" s="306" t="s">
        <v>1544</v>
      </c>
    </row>
    <row r="23" spans="1:11" x14ac:dyDescent="0.2">
      <c r="A23" s="309"/>
      <c r="B23" s="306" t="s">
        <v>1298</v>
      </c>
      <c r="C23" s="306" t="s">
        <v>1308</v>
      </c>
      <c r="D23" s="305" t="s">
        <v>1296</v>
      </c>
      <c r="E23" s="305" t="s">
        <v>1159</v>
      </c>
      <c r="F23" s="306" t="s">
        <v>1275</v>
      </c>
      <c r="G23" s="306" t="s">
        <v>1278</v>
      </c>
      <c r="H23" s="306" t="s">
        <v>709</v>
      </c>
      <c r="I23" s="306" t="s">
        <v>1323</v>
      </c>
      <c r="J23" s="306" t="s">
        <v>1452</v>
      </c>
    </row>
    <row r="24" spans="1:11" s="304" customFormat="1" x14ac:dyDescent="0.2">
      <c r="A24" s="309"/>
      <c r="B24" s="306" t="s">
        <v>1298</v>
      </c>
      <c r="C24" s="304" t="s">
        <v>1289</v>
      </c>
      <c r="D24" s="305" t="s">
        <v>1334</v>
      </c>
      <c r="E24" s="304" t="s">
        <v>1525</v>
      </c>
      <c r="F24" s="304" t="s">
        <v>1275</v>
      </c>
      <c r="G24" s="306" t="s">
        <v>1278</v>
      </c>
      <c r="H24" s="304" t="s">
        <v>708</v>
      </c>
      <c r="I24" s="304" t="s">
        <v>710</v>
      </c>
      <c r="J24" s="304" t="s">
        <v>1455</v>
      </c>
    </row>
    <row r="25" spans="1:11" s="304" customFormat="1" x14ac:dyDescent="0.2">
      <c r="A25" s="309"/>
      <c r="B25" s="306" t="s">
        <v>1298</v>
      </c>
      <c r="C25" s="304" t="s">
        <v>1290</v>
      </c>
      <c r="D25" s="304" t="s">
        <v>1524</v>
      </c>
      <c r="E25" s="304" t="s">
        <v>1525</v>
      </c>
      <c r="F25" s="304" t="s">
        <v>1275</v>
      </c>
      <c r="G25" s="306" t="s">
        <v>1278</v>
      </c>
      <c r="H25" s="304" t="s">
        <v>709</v>
      </c>
      <c r="I25" s="304" t="s">
        <v>1454</v>
      </c>
      <c r="J25" s="304" t="s">
        <v>1455</v>
      </c>
    </row>
    <row r="26" spans="1:11" x14ac:dyDescent="0.2">
      <c r="A26" s="309"/>
      <c r="B26" s="306" t="s">
        <v>1298</v>
      </c>
      <c r="C26" s="306" t="s">
        <v>1291</v>
      </c>
      <c r="D26" s="305" t="s">
        <v>1521</v>
      </c>
      <c r="E26" s="306" t="s">
        <v>1466</v>
      </c>
      <c r="F26" s="306" t="s">
        <v>1284</v>
      </c>
      <c r="G26" s="306" t="s">
        <v>1278</v>
      </c>
      <c r="H26" s="306" t="s">
        <v>85</v>
      </c>
      <c r="I26" s="306" t="s">
        <v>1522</v>
      </c>
      <c r="J26" s="304" t="s">
        <v>1453</v>
      </c>
      <c r="K26" s="306" t="s">
        <v>1557</v>
      </c>
    </row>
    <row r="27" spans="1:11" x14ac:dyDescent="0.2">
      <c r="A27" s="310"/>
      <c r="B27" s="306" t="s">
        <v>1298</v>
      </c>
      <c r="C27" s="306" t="s">
        <v>1309</v>
      </c>
      <c r="D27" s="305" t="s">
        <v>288</v>
      </c>
      <c r="E27" s="306" t="s">
        <v>1317</v>
      </c>
      <c r="F27" s="306" t="s">
        <v>1284</v>
      </c>
      <c r="G27" s="306" t="s">
        <v>1278</v>
      </c>
      <c r="H27" s="306" t="s">
        <v>708</v>
      </c>
      <c r="J27" s="306" t="s">
        <v>1545</v>
      </c>
      <c r="K27" s="306" t="s">
        <v>1545</v>
      </c>
    </row>
    <row r="28" spans="1:11" x14ac:dyDescent="0.2">
      <c r="A28" s="310"/>
      <c r="B28" s="306" t="s">
        <v>1298</v>
      </c>
      <c r="C28" s="306" t="s">
        <v>1310</v>
      </c>
      <c r="D28" s="305" t="s">
        <v>289</v>
      </c>
      <c r="E28" s="306" t="s">
        <v>1317</v>
      </c>
      <c r="F28" s="306" t="s">
        <v>1284</v>
      </c>
      <c r="G28" s="306" t="s">
        <v>1278</v>
      </c>
      <c r="H28" s="306" t="s">
        <v>708</v>
      </c>
      <c r="J28" s="306" t="s">
        <v>1546</v>
      </c>
      <c r="K28" s="306" t="s">
        <v>1546</v>
      </c>
    </row>
    <row r="30" spans="1:11" x14ac:dyDescent="0.2">
      <c r="D30" s="311"/>
    </row>
    <row r="31" spans="1:11" x14ac:dyDescent="0.2">
      <c r="A31" s="358" t="s">
        <v>1558</v>
      </c>
      <c r="B31" s="358"/>
      <c r="C31" s="358"/>
      <c r="D31" s="358"/>
    </row>
    <row r="32" spans="1:11" s="148" customFormat="1" ht="47" customHeight="1" x14ac:dyDescent="0.2">
      <c r="A32" s="356" t="s">
        <v>1551</v>
      </c>
      <c r="B32" s="356"/>
      <c r="C32" s="356"/>
      <c r="D32" s="356"/>
      <c r="E32" s="356"/>
      <c r="F32" s="356"/>
      <c r="G32" s="356"/>
      <c r="H32" s="356"/>
      <c r="I32" s="356"/>
      <c r="J32" s="356"/>
    </row>
    <row r="33" spans="1:10" s="148" customFormat="1" ht="51" customHeight="1" x14ac:dyDescent="0.2">
      <c r="A33" s="356" t="s">
        <v>1552</v>
      </c>
      <c r="B33" s="356"/>
      <c r="C33" s="356"/>
      <c r="D33" s="356"/>
      <c r="E33" s="356"/>
      <c r="F33" s="356"/>
      <c r="G33" s="356"/>
      <c r="H33" s="356"/>
      <c r="I33" s="356"/>
      <c r="J33" s="356"/>
    </row>
    <row r="34" spans="1:10" s="148" customFormat="1" x14ac:dyDescent="0.2">
      <c r="B34" s="313"/>
    </row>
    <row r="35" spans="1:10" s="148" customFormat="1" x14ac:dyDescent="0.2"/>
    <row r="36" spans="1:10" s="148" customFormat="1" ht="56" customHeight="1" x14ac:dyDescent="0.2">
      <c r="A36" s="356" t="s">
        <v>1553</v>
      </c>
      <c r="B36" s="356"/>
      <c r="C36" s="356"/>
      <c r="D36" s="356"/>
      <c r="E36" s="356"/>
      <c r="F36" s="356"/>
      <c r="G36" s="356"/>
      <c r="H36" s="356"/>
      <c r="I36" s="356"/>
      <c r="J36" s="356"/>
    </row>
    <row r="37" spans="1:10" s="148" customFormat="1" ht="45" customHeight="1" x14ac:dyDescent="0.2">
      <c r="A37" s="356" t="s">
        <v>1554</v>
      </c>
      <c r="B37" s="356"/>
      <c r="C37" s="356"/>
      <c r="D37" s="356"/>
      <c r="E37" s="356"/>
      <c r="F37" s="356"/>
      <c r="G37" s="356"/>
      <c r="H37" s="356"/>
      <c r="I37" s="356"/>
      <c r="J37" s="356"/>
    </row>
    <row r="38" spans="1:10" x14ac:dyDescent="0.2">
      <c r="B38" s="312"/>
    </row>
    <row r="39" spans="1:10" x14ac:dyDescent="0.2">
      <c r="B39" s="312"/>
    </row>
    <row r="43" spans="1:10" x14ac:dyDescent="0.2">
      <c r="B43" s="301"/>
    </row>
    <row r="44" spans="1:10" x14ac:dyDescent="0.2">
      <c r="B44" s="312"/>
    </row>
    <row r="45" spans="1:10" x14ac:dyDescent="0.2">
      <c r="B45" s="301"/>
    </row>
    <row r="46" spans="1:10" x14ac:dyDescent="0.2">
      <c r="B46" s="312"/>
    </row>
    <row r="47" spans="1:10" x14ac:dyDescent="0.2">
      <c r="B47" s="312"/>
    </row>
    <row r="48" spans="1:10" x14ac:dyDescent="0.2">
      <c r="B48" s="301"/>
    </row>
    <row r="49" spans="2:2" x14ac:dyDescent="0.2">
      <c r="B49" s="312"/>
    </row>
    <row r="50" spans="2:2" x14ac:dyDescent="0.2">
      <c r="B50" s="312"/>
    </row>
    <row r="51" spans="2:2" x14ac:dyDescent="0.2">
      <c r="B51" s="312"/>
    </row>
  </sheetData>
  <mergeCells count="6">
    <mergeCell ref="A37:J37"/>
    <mergeCell ref="B1:I1"/>
    <mergeCell ref="A32:J32"/>
    <mergeCell ref="A33:J33"/>
    <mergeCell ref="A36:J36"/>
    <mergeCell ref="A31:D31"/>
  </mergeCells>
  <pageMargins left="0.7" right="0.7" top="0.75" bottom="0.75" header="0.3" footer="0.3"/>
  <pageSetup paperSize="9" orientation="portrait" horizontalDpi="0" verticalDpi="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3D7C2-BAE3-7F42-9070-0708E024B75C}">
  <sheetPr>
    <tabColor theme="4" tint="0.79998168889431442"/>
  </sheetPr>
  <dimension ref="A1:L333"/>
  <sheetViews>
    <sheetView workbookViewId="0">
      <selection activeCell="G18" sqref="G18"/>
    </sheetView>
  </sheetViews>
  <sheetFormatPr baseColWidth="10" defaultColWidth="8.83203125" defaultRowHeight="15" x14ac:dyDescent="0.2"/>
  <cols>
    <col min="1" max="1" width="4.6640625" customWidth="1"/>
    <col min="2" max="2" width="25.1640625" customWidth="1"/>
    <col min="3" max="3" width="5.6640625" style="43" customWidth="1"/>
    <col min="4" max="4" width="18.5" customWidth="1"/>
    <col min="5" max="5" width="6.33203125" style="43" customWidth="1"/>
    <col min="6" max="6" width="27.1640625" customWidth="1"/>
    <col min="7" max="7" width="19.5" customWidth="1"/>
    <col min="8" max="8" width="24.1640625" customWidth="1"/>
    <col min="9" max="9" width="18.5" style="43" customWidth="1"/>
    <col min="10" max="10" width="15.33203125" style="43" customWidth="1"/>
    <col min="11" max="11" width="8.5" style="43" customWidth="1"/>
    <col min="12" max="12" width="16.6640625" customWidth="1"/>
  </cols>
  <sheetData>
    <row r="1" spans="1:12" ht="16" x14ac:dyDescent="0.2">
      <c r="A1" s="285" t="s">
        <v>1459</v>
      </c>
      <c r="B1" s="285" t="s">
        <v>2</v>
      </c>
      <c r="C1" s="346" t="s">
        <v>1460</v>
      </c>
      <c r="D1" s="285" t="s">
        <v>1237</v>
      </c>
      <c r="E1" s="346" t="s">
        <v>290</v>
      </c>
      <c r="F1" s="285" t="s">
        <v>1442</v>
      </c>
      <c r="G1" s="286" t="s">
        <v>1443</v>
      </c>
      <c r="H1" t="s">
        <v>1236</v>
      </c>
      <c r="I1" s="43" t="s">
        <v>1238</v>
      </c>
      <c r="J1" s="43" t="s">
        <v>1243</v>
      </c>
      <c r="K1" s="43" t="s">
        <v>1265</v>
      </c>
      <c r="L1" t="s">
        <v>1227</v>
      </c>
    </row>
    <row r="2" spans="1:12" x14ac:dyDescent="0.2">
      <c r="A2" s="285">
        <v>1</v>
      </c>
      <c r="B2" s="285" t="s">
        <v>242</v>
      </c>
      <c r="C2" s="346">
        <v>18</v>
      </c>
      <c r="D2" s="285" t="s">
        <v>1247</v>
      </c>
      <c r="E2" s="346">
        <v>1</v>
      </c>
      <c r="F2" s="285" t="s">
        <v>613</v>
      </c>
      <c r="G2" s="285" t="s">
        <v>774</v>
      </c>
      <c r="H2" s="41" t="s">
        <v>837</v>
      </c>
      <c r="I2" s="346" t="s">
        <v>1259</v>
      </c>
      <c r="J2" s="346" t="s">
        <v>540</v>
      </c>
      <c r="K2" s="346">
        <v>45</v>
      </c>
      <c r="L2" s="285" t="s">
        <v>1215</v>
      </c>
    </row>
    <row r="3" spans="1:12" x14ac:dyDescent="0.2">
      <c r="A3" s="285">
        <v>1</v>
      </c>
      <c r="B3" s="285" t="s">
        <v>242</v>
      </c>
      <c r="C3" s="346">
        <v>18</v>
      </c>
      <c r="D3" s="285" t="s">
        <v>1247</v>
      </c>
      <c r="E3" s="346">
        <v>1</v>
      </c>
      <c r="F3" s="285" t="s">
        <v>613</v>
      </c>
      <c r="G3" s="285" t="s">
        <v>774</v>
      </c>
      <c r="H3" s="41" t="s">
        <v>1150</v>
      </c>
      <c r="I3" s="346" t="s">
        <v>1259</v>
      </c>
      <c r="J3" s="346" t="s">
        <v>540</v>
      </c>
      <c r="K3" s="346">
        <v>45</v>
      </c>
      <c r="L3" s="285" t="s">
        <v>1215</v>
      </c>
    </row>
    <row r="4" spans="1:12" x14ac:dyDescent="0.2">
      <c r="A4" s="285">
        <v>1</v>
      </c>
      <c r="B4" s="285" t="s">
        <v>242</v>
      </c>
      <c r="C4" s="346">
        <v>18</v>
      </c>
      <c r="D4" s="285" t="s">
        <v>1247</v>
      </c>
      <c r="E4" s="346">
        <v>1</v>
      </c>
      <c r="F4" s="285" t="s">
        <v>613</v>
      </c>
      <c r="G4" s="285" t="s">
        <v>774</v>
      </c>
      <c r="H4" s="41" t="s">
        <v>846</v>
      </c>
      <c r="I4" s="346" t="s">
        <v>1259</v>
      </c>
      <c r="J4" s="346" t="s">
        <v>540</v>
      </c>
      <c r="K4" s="346">
        <v>45</v>
      </c>
      <c r="L4" s="285" t="s">
        <v>1215</v>
      </c>
    </row>
    <row r="5" spans="1:12" x14ac:dyDescent="0.2">
      <c r="A5" s="285">
        <v>1</v>
      </c>
      <c r="B5" s="285" t="s">
        <v>242</v>
      </c>
      <c r="C5" s="346">
        <v>18</v>
      </c>
      <c r="D5" s="285" t="s">
        <v>1247</v>
      </c>
      <c r="E5" s="346">
        <v>1</v>
      </c>
      <c r="F5" s="285" t="s">
        <v>613</v>
      </c>
      <c r="G5" s="285" t="s">
        <v>773</v>
      </c>
      <c r="H5" s="41" t="s">
        <v>838</v>
      </c>
      <c r="I5" s="346" t="s">
        <v>1259</v>
      </c>
      <c r="J5" s="346" t="s">
        <v>540</v>
      </c>
      <c r="K5" s="346">
        <v>45</v>
      </c>
      <c r="L5" s="285" t="s">
        <v>1215</v>
      </c>
    </row>
    <row r="6" spans="1:12" x14ac:dyDescent="0.2">
      <c r="A6" s="285">
        <v>1</v>
      </c>
      <c r="B6" s="285" t="s">
        <v>242</v>
      </c>
      <c r="C6" s="346">
        <v>18</v>
      </c>
      <c r="D6" s="285" t="s">
        <v>1247</v>
      </c>
      <c r="E6" s="346">
        <v>1</v>
      </c>
      <c r="F6" s="285" t="s">
        <v>613</v>
      </c>
      <c r="G6" s="285" t="s">
        <v>108</v>
      </c>
      <c r="H6" s="41" t="s">
        <v>839</v>
      </c>
      <c r="I6" s="346" t="s">
        <v>1259</v>
      </c>
      <c r="J6" s="346" t="s">
        <v>540</v>
      </c>
      <c r="K6" s="346">
        <v>45</v>
      </c>
      <c r="L6" s="285" t="s">
        <v>1215</v>
      </c>
    </row>
    <row r="7" spans="1:12" x14ac:dyDescent="0.2">
      <c r="A7" s="285">
        <v>1</v>
      </c>
      <c r="B7" s="285" t="s">
        <v>242</v>
      </c>
      <c r="C7" s="346">
        <v>18</v>
      </c>
      <c r="D7" s="285" t="s">
        <v>1247</v>
      </c>
      <c r="E7" s="346">
        <v>1</v>
      </c>
      <c r="F7" s="285" t="s">
        <v>613</v>
      </c>
      <c r="G7" s="285" t="s">
        <v>117</v>
      </c>
      <c r="H7" s="41" t="s">
        <v>117</v>
      </c>
      <c r="I7" s="346" t="s">
        <v>1259</v>
      </c>
      <c r="J7" s="346" t="s">
        <v>540</v>
      </c>
      <c r="K7" s="346">
        <v>45</v>
      </c>
      <c r="L7" s="285" t="s">
        <v>1215</v>
      </c>
    </row>
    <row r="8" spans="1:12" x14ac:dyDescent="0.2">
      <c r="A8" s="285">
        <v>1</v>
      </c>
      <c r="B8" s="285" t="s">
        <v>242</v>
      </c>
      <c r="C8" s="346">
        <v>18</v>
      </c>
      <c r="D8" s="285" t="s">
        <v>1247</v>
      </c>
      <c r="E8" s="346">
        <v>1</v>
      </c>
      <c r="F8" s="285" t="s">
        <v>613</v>
      </c>
      <c r="G8" s="285" t="s">
        <v>789</v>
      </c>
      <c r="H8" s="41" t="s">
        <v>844</v>
      </c>
      <c r="I8" s="346" t="s">
        <v>1259</v>
      </c>
      <c r="J8" s="346" t="s">
        <v>540</v>
      </c>
      <c r="K8" s="346">
        <v>45</v>
      </c>
      <c r="L8" s="285" t="s">
        <v>1215</v>
      </c>
    </row>
    <row r="9" spans="1:12" x14ac:dyDescent="0.2">
      <c r="A9" s="285">
        <v>1</v>
      </c>
      <c r="B9" s="285" t="s">
        <v>242</v>
      </c>
      <c r="C9" s="346">
        <v>18</v>
      </c>
      <c r="D9" s="285" t="s">
        <v>1247</v>
      </c>
      <c r="E9" s="346">
        <v>1</v>
      </c>
      <c r="F9" s="285" t="s">
        <v>613</v>
      </c>
      <c r="G9" s="285" t="s">
        <v>790</v>
      </c>
      <c r="H9" s="41" t="s">
        <v>845</v>
      </c>
      <c r="I9" s="346" t="s">
        <v>1259</v>
      </c>
      <c r="J9" s="346" t="s">
        <v>540</v>
      </c>
      <c r="K9" s="346">
        <v>45</v>
      </c>
      <c r="L9" s="285" t="s">
        <v>1215</v>
      </c>
    </row>
    <row r="10" spans="1:12" x14ac:dyDescent="0.2">
      <c r="A10" s="285">
        <v>1</v>
      </c>
      <c r="B10" s="285" t="s">
        <v>242</v>
      </c>
      <c r="C10" s="346">
        <v>18</v>
      </c>
      <c r="D10" s="285" t="s">
        <v>1247</v>
      </c>
      <c r="E10" s="346">
        <v>1</v>
      </c>
      <c r="F10" s="285" t="s">
        <v>613</v>
      </c>
      <c r="G10" s="285" t="s">
        <v>231</v>
      </c>
      <c r="H10" s="41" t="s">
        <v>231</v>
      </c>
      <c r="I10" s="346" t="s">
        <v>1259</v>
      </c>
      <c r="J10" s="346" t="s">
        <v>540</v>
      </c>
      <c r="K10" s="346">
        <v>45</v>
      </c>
      <c r="L10" s="285" t="s">
        <v>1215</v>
      </c>
    </row>
    <row r="11" spans="1:12" x14ac:dyDescent="0.2">
      <c r="A11" s="285">
        <v>1</v>
      </c>
      <c r="B11" s="285" t="s">
        <v>242</v>
      </c>
      <c r="C11" s="346">
        <v>18</v>
      </c>
      <c r="D11" s="285" t="s">
        <v>1247</v>
      </c>
      <c r="E11" s="346">
        <v>1</v>
      </c>
      <c r="F11" s="285" t="s">
        <v>613</v>
      </c>
      <c r="G11" s="285" t="s">
        <v>783</v>
      </c>
      <c r="H11" s="41" t="s">
        <v>783</v>
      </c>
      <c r="I11" s="346" t="s">
        <v>1260</v>
      </c>
      <c r="J11" s="346" t="s">
        <v>1244</v>
      </c>
      <c r="K11" s="346">
        <v>10</v>
      </c>
      <c r="L11" s="285" t="s">
        <v>1220</v>
      </c>
    </row>
    <row r="12" spans="1:12" x14ac:dyDescent="0.2">
      <c r="A12" s="285">
        <v>1</v>
      </c>
      <c r="B12" s="285" t="s">
        <v>242</v>
      </c>
      <c r="C12" s="346">
        <v>18</v>
      </c>
      <c r="D12" s="285" t="s">
        <v>1247</v>
      </c>
      <c r="E12" s="346">
        <v>2</v>
      </c>
      <c r="F12" s="285" t="s">
        <v>615</v>
      </c>
      <c r="G12" s="285" t="s">
        <v>144</v>
      </c>
      <c r="H12" s="41" t="s">
        <v>847</v>
      </c>
      <c r="I12" s="346" t="s">
        <v>1259</v>
      </c>
      <c r="J12" s="346" t="s">
        <v>1244</v>
      </c>
      <c r="K12" s="346">
        <v>45</v>
      </c>
      <c r="L12" s="285" t="s">
        <v>72</v>
      </c>
    </row>
    <row r="13" spans="1:12" x14ac:dyDescent="0.2">
      <c r="A13" s="285">
        <v>1</v>
      </c>
      <c r="B13" s="285" t="s">
        <v>242</v>
      </c>
      <c r="C13" s="346">
        <v>18</v>
      </c>
      <c r="D13" s="285" t="s">
        <v>1247</v>
      </c>
      <c r="E13" s="346">
        <v>2</v>
      </c>
      <c r="F13" s="285" t="s">
        <v>615</v>
      </c>
      <c r="G13" s="285" t="s">
        <v>780</v>
      </c>
      <c r="H13" s="41" t="s">
        <v>945</v>
      </c>
      <c r="I13" s="346" t="s">
        <v>1259</v>
      </c>
      <c r="J13" s="346" t="s">
        <v>1244</v>
      </c>
      <c r="K13" s="346">
        <v>45</v>
      </c>
      <c r="L13" s="285" t="s">
        <v>72</v>
      </c>
    </row>
    <row r="14" spans="1:12" x14ac:dyDescent="0.2">
      <c r="A14" s="285">
        <v>1</v>
      </c>
      <c r="B14" s="285" t="s">
        <v>242</v>
      </c>
      <c r="C14" s="346">
        <v>18</v>
      </c>
      <c r="D14" s="285" t="s">
        <v>1247</v>
      </c>
      <c r="E14" s="346">
        <v>2</v>
      </c>
      <c r="F14" s="285" t="s">
        <v>615</v>
      </c>
      <c r="G14" s="285" t="s">
        <v>781</v>
      </c>
      <c r="H14" s="41" t="s">
        <v>946</v>
      </c>
      <c r="I14" s="346" t="s">
        <v>1260</v>
      </c>
      <c r="J14" s="346" t="s">
        <v>1244</v>
      </c>
      <c r="K14" s="346">
        <v>10</v>
      </c>
      <c r="L14" s="285" t="s">
        <v>1220</v>
      </c>
    </row>
    <row r="15" spans="1:12" x14ac:dyDescent="0.2">
      <c r="A15" s="285">
        <v>1</v>
      </c>
      <c r="B15" s="285" t="s">
        <v>242</v>
      </c>
      <c r="C15" s="346">
        <v>18</v>
      </c>
      <c r="D15" s="285" t="s">
        <v>1247</v>
      </c>
      <c r="E15" s="346">
        <v>2</v>
      </c>
      <c r="F15" s="285" t="s">
        <v>615</v>
      </c>
      <c r="G15" s="285" t="s">
        <v>550</v>
      </c>
      <c r="H15" s="41" t="s">
        <v>843</v>
      </c>
      <c r="I15" s="346" t="s">
        <v>1259</v>
      </c>
      <c r="J15" s="346" t="s">
        <v>1244</v>
      </c>
      <c r="K15" s="346">
        <v>45</v>
      </c>
      <c r="L15" s="285" t="s">
        <v>72</v>
      </c>
    </row>
    <row r="16" spans="1:12" x14ac:dyDescent="0.2">
      <c r="A16" s="285">
        <v>1</v>
      </c>
      <c r="B16" s="285" t="s">
        <v>242</v>
      </c>
      <c r="C16" s="346">
        <v>18</v>
      </c>
      <c r="D16" s="285" t="s">
        <v>1247</v>
      </c>
      <c r="E16" s="346">
        <v>3</v>
      </c>
      <c r="F16" s="285" t="s">
        <v>617</v>
      </c>
      <c r="G16" s="285" t="s">
        <v>548</v>
      </c>
      <c r="H16" s="41" t="s">
        <v>849</v>
      </c>
      <c r="I16" s="346" t="s">
        <v>1259</v>
      </c>
      <c r="J16" s="346" t="s">
        <v>1244</v>
      </c>
      <c r="K16" s="346">
        <v>45</v>
      </c>
      <c r="L16" s="285" t="s">
        <v>72</v>
      </c>
    </row>
    <row r="17" spans="1:12" x14ac:dyDescent="0.2">
      <c r="A17" s="285">
        <v>1</v>
      </c>
      <c r="B17" s="285" t="s">
        <v>242</v>
      </c>
      <c r="C17" s="346">
        <v>18</v>
      </c>
      <c r="D17" s="285" t="s">
        <v>1247</v>
      </c>
      <c r="E17" s="346">
        <v>3</v>
      </c>
      <c r="F17" s="285" t="s">
        <v>617</v>
      </c>
      <c r="G17" s="285" t="s">
        <v>549</v>
      </c>
      <c r="H17" s="41" t="s">
        <v>842</v>
      </c>
      <c r="I17" s="346" t="s">
        <v>1259</v>
      </c>
      <c r="J17" s="346" t="s">
        <v>1244</v>
      </c>
      <c r="K17" s="346">
        <v>45</v>
      </c>
      <c r="L17" s="285" t="s">
        <v>72</v>
      </c>
    </row>
    <row r="18" spans="1:12" x14ac:dyDescent="0.2">
      <c r="A18" s="285">
        <v>1</v>
      </c>
      <c r="B18" s="285" t="s">
        <v>242</v>
      </c>
      <c r="C18" s="346">
        <v>18</v>
      </c>
      <c r="D18" s="285" t="s">
        <v>1247</v>
      </c>
      <c r="E18" s="346">
        <v>3</v>
      </c>
      <c r="F18" s="285" t="s">
        <v>617</v>
      </c>
      <c r="G18" s="285" t="s">
        <v>788</v>
      </c>
      <c r="H18" s="41" t="s">
        <v>788</v>
      </c>
      <c r="I18" s="346" t="s">
        <v>1259</v>
      </c>
      <c r="J18" s="346" t="s">
        <v>1244</v>
      </c>
      <c r="K18" s="346">
        <v>45</v>
      </c>
      <c r="L18" s="285" t="s">
        <v>72</v>
      </c>
    </row>
    <row r="19" spans="1:12" x14ac:dyDescent="0.2">
      <c r="A19" s="285">
        <v>1</v>
      </c>
      <c r="B19" s="285" t="s">
        <v>110</v>
      </c>
      <c r="C19" s="346">
        <v>12</v>
      </c>
      <c r="D19" s="285" t="s">
        <v>1247</v>
      </c>
      <c r="E19" s="346">
        <v>1</v>
      </c>
      <c r="F19" s="285" t="s">
        <v>613</v>
      </c>
      <c r="G19" s="285" t="s">
        <v>561</v>
      </c>
      <c r="H19" s="41" t="s">
        <v>869</v>
      </c>
      <c r="I19" s="346" t="s">
        <v>1259</v>
      </c>
      <c r="J19" s="346" t="s">
        <v>1244</v>
      </c>
      <c r="K19" s="346">
        <v>60</v>
      </c>
      <c r="L19" s="285" t="s">
        <v>72</v>
      </c>
    </row>
    <row r="20" spans="1:12" x14ac:dyDescent="0.2">
      <c r="A20" s="285">
        <v>1</v>
      </c>
      <c r="B20" s="285" t="s">
        <v>110</v>
      </c>
      <c r="C20" s="346">
        <v>12</v>
      </c>
      <c r="D20" s="285" t="s">
        <v>1247</v>
      </c>
      <c r="E20" s="346">
        <v>1</v>
      </c>
      <c r="F20" s="285" t="s">
        <v>613</v>
      </c>
      <c r="G20" s="285" t="s">
        <v>783</v>
      </c>
      <c r="H20" s="41" t="s">
        <v>783</v>
      </c>
      <c r="I20" s="346" t="s">
        <v>1260</v>
      </c>
      <c r="J20" s="346" t="s">
        <v>1244</v>
      </c>
      <c r="K20" s="346">
        <v>20</v>
      </c>
      <c r="L20" s="285" t="s">
        <v>1220</v>
      </c>
    </row>
    <row r="21" spans="1:12" x14ac:dyDescent="0.2">
      <c r="A21" s="285">
        <v>1</v>
      </c>
      <c r="B21" s="285" t="s">
        <v>110</v>
      </c>
      <c r="C21" s="346">
        <v>12</v>
      </c>
      <c r="D21" s="285" t="s">
        <v>1247</v>
      </c>
      <c r="E21" s="346">
        <v>2</v>
      </c>
      <c r="F21" s="285" t="s">
        <v>615</v>
      </c>
      <c r="G21" s="285" t="s">
        <v>560</v>
      </c>
      <c r="H21" s="41" t="s">
        <v>868</v>
      </c>
      <c r="I21" s="346" t="s">
        <v>1259</v>
      </c>
      <c r="J21" s="346" t="s">
        <v>1244</v>
      </c>
      <c r="K21" s="346">
        <v>60</v>
      </c>
      <c r="L21" s="285" t="s">
        <v>72</v>
      </c>
    </row>
    <row r="22" spans="1:12" x14ac:dyDescent="0.2">
      <c r="A22" s="285">
        <v>1</v>
      </c>
      <c r="B22" s="285" t="s">
        <v>110</v>
      </c>
      <c r="C22" s="346">
        <v>12</v>
      </c>
      <c r="D22" s="285" t="s">
        <v>1247</v>
      </c>
      <c r="E22" s="346">
        <v>2</v>
      </c>
      <c r="F22" s="285" t="s">
        <v>615</v>
      </c>
      <c r="G22" s="285" t="s">
        <v>872</v>
      </c>
      <c r="H22" s="41" t="s">
        <v>872</v>
      </c>
      <c r="I22" s="346" t="s">
        <v>1259</v>
      </c>
      <c r="J22" s="346" t="s">
        <v>1244</v>
      </c>
      <c r="K22" s="346">
        <v>60</v>
      </c>
      <c r="L22" s="285" t="s">
        <v>72</v>
      </c>
    </row>
    <row r="23" spans="1:12" x14ac:dyDescent="0.2">
      <c r="A23" s="285">
        <v>1</v>
      </c>
      <c r="B23" s="285" t="s">
        <v>110</v>
      </c>
      <c r="C23" s="346">
        <v>12</v>
      </c>
      <c r="D23" s="285" t="s">
        <v>1247</v>
      </c>
      <c r="E23" s="346">
        <v>3</v>
      </c>
      <c r="F23" s="285" t="s">
        <v>617</v>
      </c>
      <c r="G23" s="285" t="s">
        <v>562</v>
      </c>
      <c r="H23" s="41" t="s">
        <v>906</v>
      </c>
      <c r="I23" s="346" t="s">
        <v>1260</v>
      </c>
      <c r="J23" s="346" t="s">
        <v>1244</v>
      </c>
      <c r="K23" s="346">
        <v>20</v>
      </c>
      <c r="L23" s="285" t="s">
        <v>72</v>
      </c>
    </row>
    <row r="24" spans="1:12" x14ac:dyDescent="0.2">
      <c r="A24" s="285">
        <v>1</v>
      </c>
      <c r="B24" s="285" t="s">
        <v>110</v>
      </c>
      <c r="C24" s="346">
        <v>12</v>
      </c>
      <c r="D24" s="285" t="s">
        <v>1247</v>
      </c>
      <c r="E24" s="346">
        <v>3</v>
      </c>
      <c r="F24" s="285" t="s">
        <v>617</v>
      </c>
      <c r="G24" s="285" t="s">
        <v>870</v>
      </c>
      <c r="H24" s="41" t="s">
        <v>871</v>
      </c>
      <c r="I24" s="346" t="s">
        <v>1259</v>
      </c>
      <c r="J24" s="346" t="s">
        <v>1244</v>
      </c>
      <c r="K24" s="346">
        <v>60</v>
      </c>
      <c r="L24" s="285" t="s">
        <v>72</v>
      </c>
    </row>
    <row r="25" spans="1:12" x14ac:dyDescent="0.2">
      <c r="A25" s="285">
        <v>1</v>
      </c>
      <c r="B25" s="285" t="s">
        <v>110</v>
      </c>
      <c r="C25" s="346">
        <v>12</v>
      </c>
      <c r="D25" s="285" t="s">
        <v>1247</v>
      </c>
      <c r="E25" s="346">
        <v>3</v>
      </c>
      <c r="F25" s="285" t="s">
        <v>617</v>
      </c>
      <c r="G25" s="285" t="s">
        <v>793</v>
      </c>
      <c r="H25" s="41" t="s">
        <v>1257</v>
      </c>
      <c r="I25" s="346" t="s">
        <v>1258</v>
      </c>
      <c r="J25" s="346" t="s">
        <v>1244</v>
      </c>
      <c r="K25" s="346">
        <v>20</v>
      </c>
      <c r="L25" s="285" t="s">
        <v>72</v>
      </c>
    </row>
    <row r="26" spans="1:12" x14ac:dyDescent="0.2">
      <c r="A26" s="285">
        <v>1</v>
      </c>
      <c r="B26" s="285" t="s">
        <v>110</v>
      </c>
      <c r="C26" s="346">
        <v>12</v>
      </c>
      <c r="D26" s="285" t="s">
        <v>1247</v>
      </c>
      <c r="E26" s="346">
        <v>3</v>
      </c>
      <c r="F26" s="285" t="s">
        <v>617</v>
      </c>
      <c r="G26" s="285" t="s">
        <v>563</v>
      </c>
      <c r="H26" s="41" t="s">
        <v>874</v>
      </c>
      <c r="I26" s="346" t="s">
        <v>1260</v>
      </c>
      <c r="J26" s="346" t="s">
        <v>1244</v>
      </c>
      <c r="K26" s="346">
        <v>20</v>
      </c>
      <c r="L26" s="285" t="s">
        <v>1220</v>
      </c>
    </row>
    <row r="27" spans="1:12" x14ac:dyDescent="0.2">
      <c r="A27" s="285">
        <v>1</v>
      </c>
      <c r="B27" s="285" t="s">
        <v>110</v>
      </c>
      <c r="C27" s="346">
        <v>12</v>
      </c>
      <c r="D27" s="285" t="s">
        <v>1249</v>
      </c>
      <c r="E27" s="346">
        <v>11</v>
      </c>
      <c r="F27" s="285" t="s">
        <v>633</v>
      </c>
      <c r="G27" s="285" t="s">
        <v>796</v>
      </c>
      <c r="H27" s="41" t="s">
        <v>875</v>
      </c>
      <c r="I27" s="346" t="s">
        <v>1259</v>
      </c>
      <c r="J27" s="346" t="s">
        <v>1244</v>
      </c>
      <c r="K27" s="346">
        <v>60</v>
      </c>
      <c r="L27" s="285" t="s">
        <v>72</v>
      </c>
    </row>
    <row r="28" spans="1:12" x14ac:dyDescent="0.2">
      <c r="A28" s="285">
        <v>1</v>
      </c>
      <c r="B28" s="285" t="s">
        <v>110</v>
      </c>
      <c r="C28" s="346">
        <v>12</v>
      </c>
      <c r="D28" s="285" t="s">
        <v>1249</v>
      </c>
      <c r="E28" s="346">
        <v>12</v>
      </c>
      <c r="F28" s="285" t="s">
        <v>635</v>
      </c>
      <c r="G28" s="285" t="s">
        <v>564</v>
      </c>
      <c r="H28" s="147" t="s">
        <v>564</v>
      </c>
      <c r="I28" s="346" t="s">
        <v>1258</v>
      </c>
      <c r="J28" s="346" t="s">
        <v>1244</v>
      </c>
      <c r="K28" s="346">
        <v>20</v>
      </c>
      <c r="L28" s="285" t="s">
        <v>72</v>
      </c>
    </row>
    <row r="29" spans="1:12" x14ac:dyDescent="0.2">
      <c r="A29" s="285">
        <v>1</v>
      </c>
      <c r="B29" s="285" t="s">
        <v>110</v>
      </c>
      <c r="C29" s="346">
        <v>12</v>
      </c>
      <c r="D29" s="285" t="s">
        <v>1249</v>
      </c>
      <c r="E29" s="346">
        <v>12</v>
      </c>
      <c r="F29" s="285" t="s">
        <v>635</v>
      </c>
      <c r="G29" s="285" t="s">
        <v>1517</v>
      </c>
      <c r="H29" s="147" t="s">
        <v>1518</v>
      </c>
      <c r="I29" s="346" t="s">
        <v>1258</v>
      </c>
      <c r="J29" s="346" t="s">
        <v>1244</v>
      </c>
      <c r="K29" s="346">
        <v>20</v>
      </c>
      <c r="L29" s="285" t="s">
        <v>72</v>
      </c>
    </row>
    <row r="30" spans="1:12" x14ac:dyDescent="0.2">
      <c r="A30" s="285">
        <v>1</v>
      </c>
      <c r="B30" s="285" t="s">
        <v>246</v>
      </c>
      <c r="C30" s="346">
        <v>9</v>
      </c>
      <c r="D30" s="285" t="s">
        <v>1247</v>
      </c>
      <c r="E30" s="346">
        <v>1</v>
      </c>
      <c r="F30" s="285" t="s">
        <v>613</v>
      </c>
      <c r="G30" s="285" t="s">
        <v>922</v>
      </c>
      <c r="H30" s="41" t="s">
        <v>922</v>
      </c>
      <c r="I30" s="346" t="s">
        <v>1259</v>
      </c>
      <c r="J30" s="346" t="s">
        <v>540</v>
      </c>
      <c r="K30" s="346">
        <v>30</v>
      </c>
      <c r="L30" s="285" t="s">
        <v>1215</v>
      </c>
    </row>
    <row r="31" spans="1:12" x14ac:dyDescent="0.2">
      <c r="A31" s="285">
        <v>1</v>
      </c>
      <c r="B31" s="285" t="s">
        <v>246</v>
      </c>
      <c r="C31" s="346">
        <v>9</v>
      </c>
      <c r="D31" s="285" t="s">
        <v>1247</v>
      </c>
      <c r="E31" s="346">
        <v>1</v>
      </c>
      <c r="F31" s="285" t="s">
        <v>613</v>
      </c>
      <c r="G31" s="285" t="s">
        <v>578</v>
      </c>
      <c r="H31" s="41" t="s">
        <v>926</v>
      </c>
      <c r="I31" s="346" t="s">
        <v>1259</v>
      </c>
      <c r="J31" s="346" t="s">
        <v>540</v>
      </c>
      <c r="K31" s="346">
        <v>30</v>
      </c>
      <c r="L31" s="285" t="s">
        <v>1215</v>
      </c>
    </row>
    <row r="32" spans="1:12" x14ac:dyDescent="0.2">
      <c r="A32" s="285">
        <v>1</v>
      </c>
      <c r="B32" s="285" t="s">
        <v>246</v>
      </c>
      <c r="C32" s="346">
        <v>9</v>
      </c>
      <c r="D32" s="285" t="s">
        <v>1247</v>
      </c>
      <c r="E32" s="346">
        <v>1</v>
      </c>
      <c r="F32" s="285" t="s">
        <v>613</v>
      </c>
      <c r="G32" s="285" t="s">
        <v>578</v>
      </c>
      <c r="H32" s="41" t="s">
        <v>1251</v>
      </c>
      <c r="I32" s="346" t="s">
        <v>1259</v>
      </c>
      <c r="J32" s="346" t="s">
        <v>540</v>
      </c>
      <c r="K32" s="346">
        <v>30</v>
      </c>
      <c r="L32" s="285" t="s">
        <v>1215</v>
      </c>
    </row>
    <row r="33" spans="1:12" x14ac:dyDescent="0.2">
      <c r="A33" s="285">
        <v>1</v>
      </c>
      <c r="B33" s="285" t="s">
        <v>246</v>
      </c>
      <c r="C33" s="346">
        <v>9</v>
      </c>
      <c r="D33" s="285" t="s">
        <v>1250</v>
      </c>
      <c r="E33" s="346">
        <v>4</v>
      </c>
      <c r="F33" s="285" t="s">
        <v>619</v>
      </c>
      <c r="G33" s="285" t="s">
        <v>191</v>
      </c>
      <c r="H33" s="41" t="s">
        <v>1256</v>
      </c>
      <c r="I33" s="346" t="s">
        <v>1239</v>
      </c>
      <c r="J33" s="346" t="s">
        <v>1244</v>
      </c>
      <c r="K33" s="346">
        <v>30</v>
      </c>
      <c r="L33" s="285" t="s">
        <v>1215</v>
      </c>
    </row>
    <row r="34" spans="1:12" x14ac:dyDescent="0.2">
      <c r="A34" s="285">
        <v>1</v>
      </c>
      <c r="B34" s="285" t="s">
        <v>246</v>
      </c>
      <c r="C34" s="346">
        <v>9</v>
      </c>
      <c r="D34" s="285" t="s">
        <v>1250</v>
      </c>
      <c r="E34" s="346">
        <v>4</v>
      </c>
      <c r="F34" s="285" t="s">
        <v>619</v>
      </c>
      <c r="G34" s="285" t="s">
        <v>805</v>
      </c>
      <c r="H34" s="41" t="s">
        <v>923</v>
      </c>
      <c r="I34" s="346" t="s">
        <v>1239</v>
      </c>
      <c r="J34" s="346" t="s">
        <v>1244</v>
      </c>
      <c r="K34" s="346">
        <v>30</v>
      </c>
      <c r="L34" s="285" t="s">
        <v>72</v>
      </c>
    </row>
    <row r="35" spans="1:12" x14ac:dyDescent="0.2">
      <c r="A35" s="285">
        <v>1</v>
      </c>
      <c r="B35" s="285" t="s">
        <v>246</v>
      </c>
      <c r="C35" s="346">
        <v>9</v>
      </c>
      <c r="D35" s="285" t="s">
        <v>1250</v>
      </c>
      <c r="E35" s="346">
        <v>4</v>
      </c>
      <c r="F35" s="285" t="s">
        <v>619</v>
      </c>
      <c r="G35" s="285" t="s">
        <v>576</v>
      </c>
      <c r="H35" s="41" t="s">
        <v>924</v>
      </c>
      <c r="I35" s="346" t="s">
        <v>1260</v>
      </c>
      <c r="J35" s="346" t="s">
        <v>1244</v>
      </c>
      <c r="K35" s="346">
        <v>10</v>
      </c>
      <c r="L35" s="285" t="s">
        <v>72</v>
      </c>
    </row>
    <row r="36" spans="1:12" x14ac:dyDescent="0.2">
      <c r="A36" s="285">
        <v>1</v>
      </c>
      <c r="B36" s="285" t="s">
        <v>246</v>
      </c>
      <c r="C36" s="346">
        <v>9</v>
      </c>
      <c r="D36" s="285" t="s">
        <v>1250</v>
      </c>
      <c r="E36" s="346">
        <v>4</v>
      </c>
      <c r="F36" s="285" t="s">
        <v>619</v>
      </c>
      <c r="G36" s="285" t="s">
        <v>1135</v>
      </c>
      <c r="H36" s="41" t="s">
        <v>1135</v>
      </c>
      <c r="I36" s="346" t="s">
        <v>1239</v>
      </c>
      <c r="J36" s="346" t="s">
        <v>1244</v>
      </c>
      <c r="K36" s="346">
        <v>30</v>
      </c>
      <c r="L36" s="285" t="s">
        <v>72</v>
      </c>
    </row>
    <row r="37" spans="1:12" x14ac:dyDescent="0.2">
      <c r="A37" s="285">
        <v>1</v>
      </c>
      <c r="B37" s="285" t="s">
        <v>246</v>
      </c>
      <c r="C37" s="346">
        <v>9</v>
      </c>
      <c r="D37" s="285" t="s">
        <v>1250</v>
      </c>
      <c r="E37" s="346">
        <v>4</v>
      </c>
      <c r="F37" s="285" t="s">
        <v>619</v>
      </c>
      <c r="G37" s="285" t="s">
        <v>1135</v>
      </c>
      <c r="H37" s="41" t="s">
        <v>927</v>
      </c>
      <c r="I37" s="346" t="s">
        <v>1239</v>
      </c>
      <c r="J37" s="346" t="s">
        <v>1244</v>
      </c>
      <c r="K37" s="346">
        <v>30</v>
      </c>
      <c r="L37" s="285" t="s">
        <v>72</v>
      </c>
    </row>
    <row r="38" spans="1:12" x14ac:dyDescent="0.2">
      <c r="A38" s="285">
        <v>1</v>
      </c>
      <c r="B38" s="285" t="s">
        <v>246</v>
      </c>
      <c r="C38" s="346">
        <v>9</v>
      </c>
      <c r="D38" s="285" t="s">
        <v>1250</v>
      </c>
      <c r="E38" s="346">
        <v>4</v>
      </c>
      <c r="F38" s="285" t="s">
        <v>619</v>
      </c>
      <c r="G38" s="285" t="s">
        <v>1135</v>
      </c>
      <c r="H38" s="41" t="s">
        <v>929</v>
      </c>
      <c r="I38" s="346" t="s">
        <v>1239</v>
      </c>
      <c r="J38" s="346" t="s">
        <v>1244</v>
      </c>
      <c r="K38" s="346">
        <v>30</v>
      </c>
      <c r="L38" s="285" t="s">
        <v>72</v>
      </c>
    </row>
    <row r="39" spans="1:12" x14ac:dyDescent="0.2">
      <c r="A39" s="285">
        <v>1</v>
      </c>
      <c r="B39" s="285" t="s">
        <v>246</v>
      </c>
      <c r="C39" s="346">
        <v>9</v>
      </c>
      <c r="D39" s="285" t="s">
        <v>1250</v>
      </c>
      <c r="E39" s="346">
        <v>4</v>
      </c>
      <c r="F39" s="285" t="s">
        <v>619</v>
      </c>
      <c r="G39" s="285" t="s">
        <v>111</v>
      </c>
      <c r="H39" s="41" t="s">
        <v>925</v>
      </c>
      <c r="I39" s="346" t="s">
        <v>1239</v>
      </c>
      <c r="J39" s="346" t="s">
        <v>1244</v>
      </c>
      <c r="K39" s="346">
        <v>30</v>
      </c>
      <c r="L39" s="285" t="s">
        <v>72</v>
      </c>
    </row>
    <row r="40" spans="1:12" x14ac:dyDescent="0.2">
      <c r="A40" s="285">
        <v>1</v>
      </c>
      <c r="B40" s="285" t="s">
        <v>246</v>
      </c>
      <c r="C40" s="346">
        <v>9</v>
      </c>
      <c r="D40" s="285" t="s">
        <v>1250</v>
      </c>
      <c r="E40" s="346">
        <v>4</v>
      </c>
      <c r="F40" s="285" t="s">
        <v>619</v>
      </c>
      <c r="G40" s="285" t="s">
        <v>190</v>
      </c>
      <c r="H40" s="41" t="s">
        <v>190</v>
      </c>
      <c r="I40" s="346" t="s">
        <v>1239</v>
      </c>
      <c r="J40" s="346" t="s">
        <v>1244</v>
      </c>
      <c r="K40" s="346">
        <v>30</v>
      </c>
      <c r="L40" s="285" t="s">
        <v>72</v>
      </c>
    </row>
    <row r="41" spans="1:12" x14ac:dyDescent="0.2">
      <c r="A41" s="285">
        <v>1</v>
      </c>
      <c r="B41" s="285" t="s">
        <v>246</v>
      </c>
      <c r="C41" s="346">
        <v>9</v>
      </c>
      <c r="D41" s="285" t="s">
        <v>1250</v>
      </c>
      <c r="E41" s="346">
        <v>4</v>
      </c>
      <c r="F41" s="285" t="s">
        <v>619</v>
      </c>
      <c r="G41" s="285" t="s">
        <v>783</v>
      </c>
      <c r="H41" s="41" t="s">
        <v>930</v>
      </c>
      <c r="I41" s="346" t="s">
        <v>1260</v>
      </c>
      <c r="J41" s="346" t="s">
        <v>1244</v>
      </c>
      <c r="K41" s="346">
        <v>10</v>
      </c>
      <c r="L41" s="285" t="s">
        <v>72</v>
      </c>
    </row>
    <row r="42" spans="1:12" x14ac:dyDescent="0.2">
      <c r="A42" s="285">
        <v>1</v>
      </c>
      <c r="B42" s="285" t="s">
        <v>246</v>
      </c>
      <c r="C42" s="346">
        <v>9</v>
      </c>
      <c r="D42" s="285" t="s">
        <v>1250</v>
      </c>
      <c r="E42" s="346">
        <v>6</v>
      </c>
      <c r="F42" s="285" t="s">
        <v>623</v>
      </c>
      <c r="G42" s="285" t="s">
        <v>577</v>
      </c>
      <c r="H42" s="41" t="s">
        <v>577</v>
      </c>
      <c r="I42" s="346" t="s">
        <v>1239</v>
      </c>
      <c r="J42" s="346" t="s">
        <v>1244</v>
      </c>
      <c r="K42" s="346">
        <v>30</v>
      </c>
      <c r="L42" s="285" t="s">
        <v>72</v>
      </c>
    </row>
    <row r="43" spans="1:12" x14ac:dyDescent="0.2">
      <c r="A43" s="285">
        <v>1</v>
      </c>
      <c r="B43" s="285" t="s">
        <v>246</v>
      </c>
      <c r="C43" s="346">
        <v>9</v>
      </c>
      <c r="D43" s="285" t="s">
        <v>1249</v>
      </c>
      <c r="E43" s="346">
        <v>11</v>
      </c>
      <c r="F43" s="285" t="s">
        <v>633</v>
      </c>
      <c r="G43" s="285" t="s">
        <v>917</v>
      </c>
      <c r="H43" s="41" t="s">
        <v>917</v>
      </c>
      <c r="I43" s="346" t="s">
        <v>1261</v>
      </c>
      <c r="J43" s="346" t="s">
        <v>1244</v>
      </c>
      <c r="K43" s="346">
        <v>30</v>
      </c>
      <c r="L43" s="285" t="s">
        <v>72</v>
      </c>
    </row>
    <row r="44" spans="1:12" x14ac:dyDescent="0.2">
      <c r="A44" s="285">
        <v>1</v>
      </c>
      <c r="B44" s="285" t="s">
        <v>246</v>
      </c>
      <c r="C44" s="346">
        <v>9</v>
      </c>
      <c r="D44" s="285" t="s">
        <v>1249</v>
      </c>
      <c r="E44" s="346">
        <v>11</v>
      </c>
      <c r="F44" s="285" t="s">
        <v>633</v>
      </c>
      <c r="G44" s="285" t="s">
        <v>920</v>
      </c>
      <c r="H44" s="41" t="s">
        <v>920</v>
      </c>
      <c r="I44" s="346" t="s">
        <v>1261</v>
      </c>
      <c r="J44" s="346" t="s">
        <v>1244</v>
      </c>
      <c r="K44" s="346">
        <v>30</v>
      </c>
      <c r="L44" s="285" t="s">
        <v>72</v>
      </c>
    </row>
    <row r="45" spans="1:12" x14ac:dyDescent="0.2">
      <c r="A45" s="285">
        <v>1</v>
      </c>
      <c r="B45" s="285" t="s">
        <v>246</v>
      </c>
      <c r="C45" s="346">
        <v>9</v>
      </c>
      <c r="D45" s="285" t="s">
        <v>1249</v>
      </c>
      <c r="E45" s="346">
        <v>12</v>
      </c>
      <c r="F45" s="285" t="s">
        <v>635</v>
      </c>
      <c r="G45" s="285" t="s">
        <v>921</v>
      </c>
      <c r="H45" s="41" t="s">
        <v>921</v>
      </c>
      <c r="I45" s="346" t="s">
        <v>1261</v>
      </c>
      <c r="J45" s="346" t="s">
        <v>1244</v>
      </c>
      <c r="K45" s="346">
        <v>30</v>
      </c>
      <c r="L45" s="285" t="s">
        <v>72</v>
      </c>
    </row>
    <row r="46" spans="1:12" x14ac:dyDescent="0.2">
      <c r="A46" s="285">
        <v>1</v>
      </c>
      <c r="B46" s="285" t="s">
        <v>44</v>
      </c>
      <c r="C46" s="346">
        <v>3</v>
      </c>
      <c r="D46" s="285" t="s">
        <v>1247</v>
      </c>
      <c r="E46" s="346">
        <v>1</v>
      </c>
      <c r="F46" s="285" t="s">
        <v>613</v>
      </c>
      <c r="G46" s="285" t="s">
        <v>808</v>
      </c>
      <c r="H46" s="41" t="s">
        <v>950</v>
      </c>
      <c r="I46" s="346" t="s">
        <v>1259</v>
      </c>
      <c r="J46" s="346" t="s">
        <v>1244</v>
      </c>
      <c r="K46" s="346">
        <v>40</v>
      </c>
      <c r="L46" s="285" t="s">
        <v>72</v>
      </c>
    </row>
    <row r="47" spans="1:12" x14ac:dyDescent="0.2">
      <c r="A47" s="285">
        <v>1</v>
      </c>
      <c r="B47" s="285" t="s">
        <v>44</v>
      </c>
      <c r="C47" s="346">
        <v>3</v>
      </c>
      <c r="D47" s="285" t="s">
        <v>1247</v>
      </c>
      <c r="E47" s="346">
        <v>1</v>
      </c>
      <c r="F47" s="285" t="s">
        <v>613</v>
      </c>
      <c r="G47" s="285" t="s">
        <v>957</v>
      </c>
      <c r="H47" s="41" t="s">
        <v>958</v>
      </c>
      <c r="I47" s="346" t="s">
        <v>1259</v>
      </c>
      <c r="J47" s="346" t="s">
        <v>1244</v>
      </c>
      <c r="K47" s="346">
        <v>40</v>
      </c>
      <c r="L47" s="285" t="s">
        <v>72</v>
      </c>
    </row>
    <row r="48" spans="1:12" x14ac:dyDescent="0.2">
      <c r="A48" s="285">
        <v>1</v>
      </c>
      <c r="B48" s="285" t="s">
        <v>44</v>
      </c>
      <c r="C48" s="346">
        <v>3</v>
      </c>
      <c r="D48" s="285" t="s">
        <v>1247</v>
      </c>
      <c r="E48" s="346">
        <v>1</v>
      </c>
      <c r="F48" s="285" t="s">
        <v>613</v>
      </c>
      <c r="G48" s="285" t="s">
        <v>807</v>
      </c>
      <c r="H48" s="41" t="s">
        <v>949</v>
      </c>
      <c r="I48" s="346" t="s">
        <v>1259</v>
      </c>
      <c r="J48" s="346" t="s">
        <v>1244</v>
      </c>
      <c r="K48" s="346">
        <v>40</v>
      </c>
      <c r="L48" s="285" t="s">
        <v>72</v>
      </c>
    </row>
    <row r="49" spans="1:12" x14ac:dyDescent="0.2">
      <c r="A49" s="285">
        <v>1</v>
      </c>
      <c r="B49" s="285" t="s">
        <v>44</v>
      </c>
      <c r="C49" s="346">
        <v>3</v>
      </c>
      <c r="D49" s="285" t="s">
        <v>1250</v>
      </c>
      <c r="E49" s="346">
        <v>5</v>
      </c>
      <c r="F49" s="285" t="s">
        <v>621</v>
      </c>
      <c r="G49" s="285" t="s">
        <v>809</v>
      </c>
      <c r="H49" s="41" t="s">
        <v>953</v>
      </c>
      <c r="I49" s="346" t="s">
        <v>1239</v>
      </c>
      <c r="J49" s="346" t="s">
        <v>1244</v>
      </c>
      <c r="K49" s="346">
        <v>40</v>
      </c>
      <c r="L49" s="285" t="s">
        <v>72</v>
      </c>
    </row>
    <row r="50" spans="1:12" x14ac:dyDescent="0.2">
      <c r="A50" s="285">
        <v>1</v>
      </c>
      <c r="B50" s="285" t="s">
        <v>44</v>
      </c>
      <c r="C50" s="346">
        <v>3</v>
      </c>
      <c r="D50" s="285" t="s">
        <v>1250</v>
      </c>
      <c r="E50" s="346">
        <v>5</v>
      </c>
      <c r="F50" s="285" t="s">
        <v>621</v>
      </c>
      <c r="G50" s="285" t="s">
        <v>586</v>
      </c>
      <c r="H50" s="41" t="s">
        <v>948</v>
      </c>
      <c r="I50" s="346" t="s">
        <v>1239</v>
      </c>
      <c r="J50" s="346" t="s">
        <v>1244</v>
      </c>
      <c r="K50" s="346">
        <v>40</v>
      </c>
      <c r="L50" s="285" t="s">
        <v>72</v>
      </c>
    </row>
    <row r="51" spans="1:12" x14ac:dyDescent="0.2">
      <c r="A51" s="285">
        <v>1</v>
      </c>
      <c r="B51" s="285" t="s">
        <v>44</v>
      </c>
      <c r="C51" s="346">
        <v>3</v>
      </c>
      <c r="D51" s="285" t="s">
        <v>1250</v>
      </c>
      <c r="E51" s="346">
        <v>5</v>
      </c>
      <c r="F51" s="285" t="s">
        <v>621</v>
      </c>
      <c r="G51" s="285" t="s">
        <v>201</v>
      </c>
      <c r="H51" s="41" t="s">
        <v>951</v>
      </c>
      <c r="I51" s="346" t="s">
        <v>1260</v>
      </c>
      <c r="J51" s="346" t="s">
        <v>1244</v>
      </c>
      <c r="K51" s="346">
        <v>20</v>
      </c>
      <c r="L51" s="285" t="s">
        <v>1220</v>
      </c>
    </row>
    <row r="52" spans="1:12" x14ac:dyDescent="0.2">
      <c r="A52" s="285">
        <v>1</v>
      </c>
      <c r="B52" s="285" t="s">
        <v>44</v>
      </c>
      <c r="C52" s="346">
        <v>3</v>
      </c>
      <c r="D52" s="285" t="s">
        <v>1250</v>
      </c>
      <c r="E52" s="346">
        <v>5</v>
      </c>
      <c r="F52" s="285" t="s">
        <v>621</v>
      </c>
      <c r="G52" s="285" t="s">
        <v>809</v>
      </c>
      <c r="H52" s="41" t="s">
        <v>952</v>
      </c>
      <c r="I52" s="346" t="s">
        <v>1239</v>
      </c>
      <c r="J52" s="346" t="s">
        <v>1244</v>
      </c>
      <c r="K52" s="346">
        <v>40</v>
      </c>
      <c r="L52" s="285" t="s">
        <v>72</v>
      </c>
    </row>
    <row r="53" spans="1:12" x14ac:dyDescent="0.2">
      <c r="A53" s="285">
        <v>1</v>
      </c>
      <c r="B53" s="285" t="s">
        <v>44</v>
      </c>
      <c r="C53" s="346">
        <v>3</v>
      </c>
      <c r="D53" s="285" t="s">
        <v>1250</v>
      </c>
      <c r="E53" s="346">
        <v>5</v>
      </c>
      <c r="F53" s="285" t="s">
        <v>621</v>
      </c>
      <c r="G53" s="285" t="s">
        <v>587</v>
      </c>
      <c r="H53" s="41" t="s">
        <v>954</v>
      </c>
      <c r="I53" s="346" t="s">
        <v>1239</v>
      </c>
      <c r="J53" s="346" t="s">
        <v>1244</v>
      </c>
      <c r="K53" s="346">
        <v>40</v>
      </c>
      <c r="L53" s="285" t="s">
        <v>72</v>
      </c>
    </row>
    <row r="54" spans="1:12" x14ac:dyDescent="0.2">
      <c r="A54" s="285">
        <v>1</v>
      </c>
      <c r="B54" s="285" t="s">
        <v>44</v>
      </c>
      <c r="C54" s="346">
        <v>3</v>
      </c>
      <c r="D54" s="285" t="s">
        <v>1250</v>
      </c>
      <c r="E54" s="346">
        <v>5</v>
      </c>
      <c r="F54" s="285" t="s">
        <v>621</v>
      </c>
      <c r="G54" s="285" t="s">
        <v>587</v>
      </c>
      <c r="H54" s="41" t="s">
        <v>956</v>
      </c>
      <c r="I54" s="346" t="s">
        <v>1260</v>
      </c>
      <c r="J54" s="346" t="s">
        <v>1244</v>
      </c>
      <c r="K54" s="346">
        <v>20</v>
      </c>
      <c r="L54" s="285" t="s">
        <v>1220</v>
      </c>
    </row>
    <row r="55" spans="1:12" x14ac:dyDescent="0.2">
      <c r="A55" s="285">
        <v>1</v>
      </c>
      <c r="B55" s="285" t="s">
        <v>44</v>
      </c>
      <c r="C55" s="346">
        <v>3</v>
      </c>
      <c r="D55" s="285" t="s">
        <v>1250</v>
      </c>
      <c r="E55" s="346">
        <v>5</v>
      </c>
      <c r="F55" s="285" t="s">
        <v>621</v>
      </c>
      <c r="G55" s="285" t="s">
        <v>588</v>
      </c>
      <c r="H55" s="41" t="s">
        <v>955</v>
      </c>
      <c r="I55" s="346" t="s">
        <v>1239</v>
      </c>
      <c r="J55" s="346" t="s">
        <v>1244</v>
      </c>
      <c r="K55" s="346">
        <v>40</v>
      </c>
      <c r="L55" s="285" t="s">
        <v>72</v>
      </c>
    </row>
    <row r="56" spans="1:12" x14ac:dyDescent="0.2">
      <c r="A56" s="285">
        <v>1</v>
      </c>
      <c r="B56" s="285" t="s">
        <v>46</v>
      </c>
      <c r="C56" s="346">
        <v>6</v>
      </c>
      <c r="D56" s="285" t="s">
        <v>1247</v>
      </c>
      <c r="E56" s="346">
        <v>1</v>
      </c>
      <c r="F56" s="285" t="s">
        <v>613</v>
      </c>
      <c r="G56" s="285" t="s">
        <v>1010</v>
      </c>
      <c r="H56" s="41" t="s">
        <v>1014</v>
      </c>
      <c r="I56" s="346" t="s">
        <v>1259</v>
      </c>
      <c r="J56" s="346" t="s">
        <v>1244</v>
      </c>
      <c r="K56" s="346">
        <v>40</v>
      </c>
      <c r="L56" s="285" t="s">
        <v>72</v>
      </c>
    </row>
    <row r="57" spans="1:12" x14ac:dyDescent="0.2">
      <c r="A57" s="285">
        <v>1</v>
      </c>
      <c r="B57" s="285" t="s">
        <v>46</v>
      </c>
      <c r="C57" s="346">
        <v>6</v>
      </c>
      <c r="D57" s="285" t="s">
        <v>1247</v>
      </c>
      <c r="E57" s="346">
        <v>1</v>
      </c>
      <c r="F57" s="285" t="s">
        <v>613</v>
      </c>
      <c r="G57" s="285" t="s">
        <v>1005</v>
      </c>
      <c r="H57" s="41" t="s">
        <v>1011</v>
      </c>
      <c r="I57" s="346" t="s">
        <v>1259</v>
      </c>
      <c r="J57" s="346" t="s">
        <v>1244</v>
      </c>
      <c r="K57" s="346">
        <v>40</v>
      </c>
      <c r="L57" s="285" t="s">
        <v>72</v>
      </c>
    </row>
    <row r="58" spans="1:12" x14ac:dyDescent="0.2">
      <c r="A58" s="285">
        <v>1</v>
      </c>
      <c r="B58" s="285" t="s">
        <v>46</v>
      </c>
      <c r="C58" s="346">
        <v>6</v>
      </c>
      <c r="D58" s="285" t="s">
        <v>1247</v>
      </c>
      <c r="E58" s="346">
        <v>1</v>
      </c>
      <c r="F58" s="285" t="s">
        <v>613</v>
      </c>
      <c r="G58" s="285" t="s">
        <v>590</v>
      </c>
      <c r="H58" s="41" t="s">
        <v>1012</v>
      </c>
      <c r="I58" s="346" t="s">
        <v>1259</v>
      </c>
      <c r="J58" s="346" t="s">
        <v>1244</v>
      </c>
      <c r="K58" s="346">
        <v>40</v>
      </c>
      <c r="L58" s="285" t="s">
        <v>72</v>
      </c>
    </row>
    <row r="59" spans="1:12" x14ac:dyDescent="0.2">
      <c r="A59" s="285">
        <v>1</v>
      </c>
      <c r="B59" s="285" t="s">
        <v>46</v>
      </c>
      <c r="C59" s="346">
        <v>6</v>
      </c>
      <c r="D59" s="285" t="s">
        <v>1247</v>
      </c>
      <c r="E59" s="346">
        <v>1</v>
      </c>
      <c r="F59" s="285" t="s">
        <v>613</v>
      </c>
      <c r="G59" s="285" t="s">
        <v>590</v>
      </c>
      <c r="H59" s="41" t="s">
        <v>1016</v>
      </c>
      <c r="I59" s="346" t="s">
        <v>1259</v>
      </c>
      <c r="J59" s="346" t="s">
        <v>1244</v>
      </c>
      <c r="K59" s="346">
        <v>40</v>
      </c>
      <c r="L59" s="285" t="s">
        <v>72</v>
      </c>
    </row>
    <row r="60" spans="1:12" x14ac:dyDescent="0.2">
      <c r="A60" s="285">
        <v>1</v>
      </c>
      <c r="B60" s="285" t="s">
        <v>46</v>
      </c>
      <c r="C60" s="346">
        <v>6</v>
      </c>
      <c r="D60" s="285" t="s">
        <v>1247</v>
      </c>
      <c r="E60" s="346">
        <v>1</v>
      </c>
      <c r="F60" s="285" t="s">
        <v>613</v>
      </c>
      <c r="G60" s="285" t="s">
        <v>1006</v>
      </c>
      <c r="H60" s="41" t="s">
        <v>1027</v>
      </c>
      <c r="I60" s="346" t="s">
        <v>1259</v>
      </c>
      <c r="J60" s="346" t="s">
        <v>1244</v>
      </c>
      <c r="K60" s="346">
        <v>40</v>
      </c>
      <c r="L60" s="285" t="s">
        <v>72</v>
      </c>
    </row>
    <row r="61" spans="1:12" x14ac:dyDescent="0.2">
      <c r="A61" s="285">
        <v>1</v>
      </c>
      <c r="B61" s="285" t="s">
        <v>46</v>
      </c>
      <c r="C61" s="346">
        <v>6</v>
      </c>
      <c r="D61" s="285" t="s">
        <v>1250</v>
      </c>
      <c r="E61" s="346">
        <v>5</v>
      </c>
      <c r="F61" s="285" t="s">
        <v>621</v>
      </c>
      <c r="G61" s="285" t="s">
        <v>1005</v>
      </c>
      <c r="H61" s="41" t="s">
        <v>1015</v>
      </c>
      <c r="I61" s="346" t="s">
        <v>1239</v>
      </c>
      <c r="J61" s="346" t="s">
        <v>1244</v>
      </c>
      <c r="K61" s="346">
        <v>40</v>
      </c>
      <c r="L61" s="285" t="s">
        <v>72</v>
      </c>
    </row>
    <row r="62" spans="1:12" x14ac:dyDescent="0.2">
      <c r="A62" s="285">
        <v>1</v>
      </c>
      <c r="B62" s="285" t="s">
        <v>46</v>
      </c>
      <c r="C62" s="346">
        <v>6</v>
      </c>
      <c r="D62" s="285" t="s">
        <v>1250</v>
      </c>
      <c r="E62" s="346">
        <v>5</v>
      </c>
      <c r="F62" s="285" t="s">
        <v>621</v>
      </c>
      <c r="G62" s="285" t="s">
        <v>1004</v>
      </c>
      <c r="H62" s="41" t="s">
        <v>1013</v>
      </c>
      <c r="I62" s="346" t="s">
        <v>1239</v>
      </c>
      <c r="J62" s="346" t="s">
        <v>1244</v>
      </c>
      <c r="K62" s="346">
        <v>40</v>
      </c>
      <c r="L62" s="285" t="s">
        <v>72</v>
      </c>
    </row>
    <row r="63" spans="1:12" x14ac:dyDescent="0.2">
      <c r="A63" s="285">
        <v>1</v>
      </c>
      <c r="B63" s="285" t="s">
        <v>46</v>
      </c>
      <c r="C63" s="346">
        <v>6</v>
      </c>
      <c r="D63" s="285" t="s">
        <v>1250</v>
      </c>
      <c r="E63" s="346">
        <v>5</v>
      </c>
      <c r="F63" s="285" t="s">
        <v>621</v>
      </c>
      <c r="G63" s="285" t="s">
        <v>589</v>
      </c>
      <c r="H63" s="41" t="s">
        <v>113</v>
      </c>
      <c r="I63" s="346" t="s">
        <v>1239</v>
      </c>
      <c r="J63" s="346" t="s">
        <v>1244</v>
      </c>
      <c r="K63" s="346">
        <v>40</v>
      </c>
      <c r="L63" s="285" t="s">
        <v>72</v>
      </c>
    </row>
    <row r="64" spans="1:12" x14ac:dyDescent="0.2">
      <c r="A64" s="285">
        <v>1</v>
      </c>
      <c r="B64" s="285" t="s">
        <v>46</v>
      </c>
      <c r="C64" s="346">
        <v>6</v>
      </c>
      <c r="D64" s="285" t="s">
        <v>1250</v>
      </c>
      <c r="E64" s="346">
        <v>5</v>
      </c>
      <c r="F64" s="285" t="s">
        <v>621</v>
      </c>
      <c r="G64" s="285" t="s">
        <v>589</v>
      </c>
      <c r="H64" s="41" t="s">
        <v>107</v>
      </c>
      <c r="I64" s="346" t="s">
        <v>1239</v>
      </c>
      <c r="J64" s="346" t="s">
        <v>1244</v>
      </c>
      <c r="K64" s="346">
        <v>40</v>
      </c>
      <c r="L64" s="285" t="s">
        <v>72</v>
      </c>
    </row>
    <row r="65" spans="1:12" x14ac:dyDescent="0.2">
      <c r="A65" s="285">
        <v>1</v>
      </c>
      <c r="B65" s="285" t="s">
        <v>46</v>
      </c>
      <c r="C65" s="346">
        <v>6</v>
      </c>
      <c r="D65" s="285" t="s">
        <v>1250</v>
      </c>
      <c r="E65" s="346">
        <v>5</v>
      </c>
      <c r="F65" s="285" t="s">
        <v>621</v>
      </c>
      <c r="G65" s="285" t="s">
        <v>1006</v>
      </c>
      <c r="H65" s="41" t="s">
        <v>115</v>
      </c>
      <c r="I65" s="346" t="s">
        <v>1260</v>
      </c>
      <c r="J65" s="346" t="s">
        <v>1244</v>
      </c>
      <c r="K65" s="346">
        <v>20</v>
      </c>
      <c r="L65" s="285" t="s">
        <v>1220</v>
      </c>
    </row>
    <row r="66" spans="1:12" x14ac:dyDescent="0.2">
      <c r="A66" s="285">
        <v>1</v>
      </c>
      <c r="B66" s="285" t="s">
        <v>46</v>
      </c>
      <c r="C66" s="346">
        <v>6</v>
      </c>
      <c r="D66" s="285" t="s">
        <v>1250</v>
      </c>
      <c r="E66" s="346">
        <v>5</v>
      </c>
      <c r="F66" s="285" t="s">
        <v>621</v>
      </c>
      <c r="G66" s="285" t="s">
        <v>1006</v>
      </c>
      <c r="H66" s="41" t="s">
        <v>1029</v>
      </c>
      <c r="I66" s="346" t="s">
        <v>1260</v>
      </c>
      <c r="J66" s="346" t="s">
        <v>1244</v>
      </c>
      <c r="K66" s="346">
        <v>20</v>
      </c>
      <c r="L66" s="285" t="s">
        <v>1220</v>
      </c>
    </row>
    <row r="67" spans="1:12" x14ac:dyDescent="0.2">
      <c r="A67" s="285">
        <v>1</v>
      </c>
      <c r="B67" s="285" t="s">
        <v>46</v>
      </c>
      <c r="C67" s="346">
        <v>6</v>
      </c>
      <c r="D67" s="285" t="s">
        <v>1250</v>
      </c>
      <c r="E67" s="346">
        <v>5</v>
      </c>
      <c r="F67" s="285" t="s">
        <v>621</v>
      </c>
      <c r="G67" s="285" t="s">
        <v>112</v>
      </c>
      <c r="H67" s="41" t="s">
        <v>114</v>
      </c>
      <c r="I67" s="346" t="s">
        <v>1239</v>
      </c>
      <c r="J67" s="346" t="s">
        <v>1244</v>
      </c>
      <c r="K67" s="346">
        <v>40</v>
      </c>
      <c r="L67" s="285" t="s">
        <v>72</v>
      </c>
    </row>
    <row r="68" spans="1:12" x14ac:dyDescent="0.2">
      <c r="A68" s="285">
        <v>1</v>
      </c>
      <c r="B68" s="285" t="s">
        <v>48</v>
      </c>
      <c r="C68" s="346">
        <v>3</v>
      </c>
      <c r="D68" s="285" t="s">
        <v>1247</v>
      </c>
      <c r="E68" s="346">
        <v>1</v>
      </c>
      <c r="F68" s="285" t="s">
        <v>613</v>
      </c>
      <c r="G68" s="285" t="s">
        <v>822</v>
      </c>
      <c r="H68" s="41" t="s">
        <v>1040</v>
      </c>
      <c r="I68" s="346" t="s">
        <v>1259</v>
      </c>
      <c r="J68" s="346" t="s">
        <v>540</v>
      </c>
      <c r="K68" s="346">
        <v>50</v>
      </c>
      <c r="L68" s="285" t="s">
        <v>1215</v>
      </c>
    </row>
    <row r="69" spans="1:12" x14ac:dyDescent="0.2">
      <c r="A69" s="285">
        <v>1</v>
      </c>
      <c r="B69" s="285" t="s">
        <v>48</v>
      </c>
      <c r="C69" s="346">
        <v>3</v>
      </c>
      <c r="D69" s="285" t="s">
        <v>1247</v>
      </c>
      <c r="E69" s="346">
        <v>1</v>
      </c>
      <c r="F69" s="285" t="s">
        <v>613</v>
      </c>
      <c r="G69" s="285" t="s">
        <v>1042</v>
      </c>
      <c r="H69" s="41" t="s">
        <v>1041</v>
      </c>
      <c r="I69" s="346" t="s">
        <v>1259</v>
      </c>
      <c r="J69" s="346" t="s">
        <v>540</v>
      </c>
      <c r="K69" s="346">
        <v>50</v>
      </c>
      <c r="L69" s="285" t="s">
        <v>1215</v>
      </c>
    </row>
    <row r="70" spans="1:12" x14ac:dyDescent="0.2">
      <c r="A70" s="285">
        <v>1</v>
      </c>
      <c r="B70" s="285" t="s">
        <v>48</v>
      </c>
      <c r="C70" s="346">
        <v>3</v>
      </c>
      <c r="D70" s="285" t="s">
        <v>1247</v>
      </c>
      <c r="E70" s="346">
        <v>1</v>
      </c>
      <c r="F70" s="285" t="s">
        <v>613</v>
      </c>
      <c r="G70" s="285" t="s">
        <v>824</v>
      </c>
      <c r="H70" s="41" t="s">
        <v>1043</v>
      </c>
      <c r="I70" s="346" t="s">
        <v>1259</v>
      </c>
      <c r="J70" s="346" t="s">
        <v>540</v>
      </c>
      <c r="K70" s="346">
        <v>50</v>
      </c>
      <c r="L70" s="285" t="s">
        <v>1215</v>
      </c>
    </row>
    <row r="71" spans="1:12" x14ac:dyDescent="0.2">
      <c r="A71" s="285">
        <v>1</v>
      </c>
      <c r="B71" s="285" t="s">
        <v>48</v>
      </c>
      <c r="C71" s="346">
        <v>3</v>
      </c>
      <c r="D71" s="285" t="s">
        <v>1247</v>
      </c>
      <c r="E71" s="346">
        <v>1</v>
      </c>
      <c r="F71" s="285" t="s">
        <v>613</v>
      </c>
      <c r="G71" s="285" t="s">
        <v>1487</v>
      </c>
      <c r="H71" s="41" t="s">
        <v>1048</v>
      </c>
      <c r="I71" s="346" t="s">
        <v>1259</v>
      </c>
      <c r="J71" s="346" t="s">
        <v>1244</v>
      </c>
      <c r="K71" s="346">
        <v>25</v>
      </c>
      <c r="L71" s="285" t="s">
        <v>72</v>
      </c>
    </row>
    <row r="72" spans="1:12" x14ac:dyDescent="0.2">
      <c r="A72" s="285">
        <v>1</v>
      </c>
      <c r="B72" s="285" t="s">
        <v>48</v>
      </c>
      <c r="C72" s="346">
        <v>3</v>
      </c>
      <c r="D72" s="285" t="s">
        <v>1247</v>
      </c>
      <c r="E72" s="346">
        <v>1</v>
      </c>
      <c r="F72" s="285" t="s">
        <v>613</v>
      </c>
      <c r="G72" s="285" t="s">
        <v>591</v>
      </c>
      <c r="H72" s="41" t="s">
        <v>1044</v>
      </c>
      <c r="I72" s="346" t="s">
        <v>1259</v>
      </c>
      <c r="J72" s="346" t="s">
        <v>1244</v>
      </c>
      <c r="K72" s="346">
        <v>25</v>
      </c>
      <c r="L72" s="285" t="s">
        <v>72</v>
      </c>
    </row>
    <row r="73" spans="1:12" x14ac:dyDescent="0.2">
      <c r="A73" s="285">
        <v>1</v>
      </c>
      <c r="B73" s="285" t="s">
        <v>48</v>
      </c>
      <c r="C73" s="346">
        <v>3</v>
      </c>
      <c r="D73" s="285" t="s">
        <v>1250</v>
      </c>
      <c r="E73" s="346">
        <v>5</v>
      </c>
      <c r="F73" s="285" t="s">
        <v>621</v>
      </c>
      <c r="G73" s="285" t="s">
        <v>591</v>
      </c>
      <c r="H73" s="41" t="s">
        <v>1045</v>
      </c>
      <c r="I73" s="346" t="s">
        <v>1239</v>
      </c>
      <c r="J73" s="346" t="s">
        <v>1244</v>
      </c>
      <c r="K73" s="346">
        <v>25</v>
      </c>
      <c r="L73" s="285" t="s">
        <v>72</v>
      </c>
    </row>
    <row r="74" spans="1:12" x14ac:dyDescent="0.2">
      <c r="A74" s="285">
        <v>1</v>
      </c>
      <c r="B74" s="285" t="s">
        <v>48</v>
      </c>
      <c r="C74" s="346">
        <v>3</v>
      </c>
      <c r="D74" s="285" t="s">
        <v>1250</v>
      </c>
      <c r="E74" s="346">
        <v>5</v>
      </c>
      <c r="F74" s="285" t="s">
        <v>621</v>
      </c>
      <c r="G74" s="285" t="s">
        <v>823</v>
      </c>
      <c r="H74" s="41" t="s">
        <v>1046</v>
      </c>
      <c r="I74" s="346" t="s">
        <v>1239</v>
      </c>
      <c r="J74" s="346" t="s">
        <v>1244</v>
      </c>
      <c r="K74" s="346">
        <v>25</v>
      </c>
      <c r="L74" s="285" t="s">
        <v>72</v>
      </c>
    </row>
    <row r="75" spans="1:12" x14ac:dyDescent="0.2">
      <c r="A75" s="285">
        <v>1</v>
      </c>
      <c r="B75" s="285" t="s">
        <v>48</v>
      </c>
      <c r="C75" s="346">
        <v>3</v>
      </c>
      <c r="D75" s="285" t="s">
        <v>1250</v>
      </c>
      <c r="E75" s="346">
        <v>5</v>
      </c>
      <c r="F75" s="285" t="s">
        <v>621</v>
      </c>
      <c r="G75" s="285" t="s">
        <v>592</v>
      </c>
      <c r="H75" s="41" t="s">
        <v>1145</v>
      </c>
      <c r="I75" s="346" t="s">
        <v>1239</v>
      </c>
      <c r="J75" s="346" t="s">
        <v>1244</v>
      </c>
      <c r="K75" s="346">
        <v>25</v>
      </c>
      <c r="L75" s="285" t="s">
        <v>72</v>
      </c>
    </row>
    <row r="76" spans="1:12" x14ac:dyDescent="0.2">
      <c r="A76" s="285">
        <v>1</v>
      </c>
      <c r="B76" s="285" t="s">
        <v>48</v>
      </c>
      <c r="C76" s="346">
        <v>3</v>
      </c>
      <c r="D76" s="285" t="s">
        <v>1250</v>
      </c>
      <c r="E76" s="346">
        <v>6</v>
      </c>
      <c r="F76" s="285" t="s">
        <v>623</v>
      </c>
      <c r="G76" s="285" t="s">
        <v>1489</v>
      </c>
      <c r="H76" s="41" t="s">
        <v>1490</v>
      </c>
      <c r="I76" s="346" t="s">
        <v>1239</v>
      </c>
      <c r="J76" s="346" t="s">
        <v>1244</v>
      </c>
      <c r="K76" s="346">
        <v>25</v>
      </c>
      <c r="L76" s="285" t="s">
        <v>72</v>
      </c>
    </row>
    <row r="77" spans="1:12" x14ac:dyDescent="0.2">
      <c r="A77" s="285">
        <v>1</v>
      </c>
      <c r="B77" s="285" t="s">
        <v>54</v>
      </c>
      <c r="C77" s="346">
        <v>3</v>
      </c>
      <c r="D77" s="285" t="s">
        <v>1247</v>
      </c>
      <c r="E77" s="346">
        <v>1</v>
      </c>
      <c r="F77" s="285" t="s">
        <v>613</v>
      </c>
      <c r="G77" s="285" t="s">
        <v>230</v>
      </c>
      <c r="H77" s="41" t="s">
        <v>1065</v>
      </c>
      <c r="I77" s="346" t="s">
        <v>1259</v>
      </c>
      <c r="J77" s="346" t="s">
        <v>540</v>
      </c>
      <c r="K77" s="346">
        <v>25</v>
      </c>
      <c r="L77" s="285" t="s">
        <v>1215</v>
      </c>
    </row>
    <row r="78" spans="1:12" x14ac:dyDescent="0.2">
      <c r="A78" s="285">
        <v>1</v>
      </c>
      <c r="B78" s="285" t="s">
        <v>54</v>
      </c>
      <c r="C78" s="346">
        <v>3</v>
      </c>
      <c r="D78" s="285" t="s">
        <v>1247</v>
      </c>
      <c r="E78" s="346">
        <v>1</v>
      </c>
      <c r="F78" s="285" t="s">
        <v>613</v>
      </c>
      <c r="G78" s="285" t="s">
        <v>609</v>
      </c>
      <c r="H78" s="147" t="s">
        <v>1066</v>
      </c>
      <c r="I78" s="346" t="s">
        <v>1258</v>
      </c>
      <c r="J78" s="346" t="s">
        <v>540</v>
      </c>
      <c r="K78" s="346">
        <v>25</v>
      </c>
      <c r="L78" s="285" t="s">
        <v>1215</v>
      </c>
    </row>
    <row r="79" spans="1:12" x14ac:dyDescent="0.2">
      <c r="A79" s="285">
        <v>1</v>
      </c>
      <c r="B79" s="285" t="s">
        <v>54</v>
      </c>
      <c r="C79" s="346">
        <v>3</v>
      </c>
      <c r="D79" s="285" t="s">
        <v>1247</v>
      </c>
      <c r="E79" s="346">
        <v>1</v>
      </c>
      <c r="F79" s="285" t="s">
        <v>613</v>
      </c>
      <c r="G79" s="285" t="s">
        <v>596</v>
      </c>
      <c r="H79" s="41" t="s">
        <v>1068</v>
      </c>
      <c r="I79" s="346" t="s">
        <v>1259</v>
      </c>
      <c r="J79" s="346" t="s">
        <v>540</v>
      </c>
      <c r="K79" s="346">
        <v>25</v>
      </c>
      <c r="L79" s="285" t="s">
        <v>1215</v>
      </c>
    </row>
    <row r="80" spans="1:12" x14ac:dyDescent="0.2">
      <c r="A80" s="285">
        <v>1</v>
      </c>
      <c r="B80" s="285" t="s">
        <v>54</v>
      </c>
      <c r="C80" s="346">
        <v>3</v>
      </c>
      <c r="D80" s="285" t="s">
        <v>1247</v>
      </c>
      <c r="E80" s="346">
        <v>1</v>
      </c>
      <c r="F80" s="285" t="s">
        <v>613</v>
      </c>
      <c r="G80" s="285" t="s">
        <v>596</v>
      </c>
      <c r="H80" s="41" t="s">
        <v>1073</v>
      </c>
      <c r="I80" s="346" t="s">
        <v>1259</v>
      </c>
      <c r="J80" s="346" t="s">
        <v>1244</v>
      </c>
      <c r="K80" s="346">
        <v>25</v>
      </c>
      <c r="L80" s="285" t="s">
        <v>72</v>
      </c>
    </row>
    <row r="81" spans="1:12" x14ac:dyDescent="0.2">
      <c r="A81" s="285">
        <v>1</v>
      </c>
      <c r="B81" s="285" t="s">
        <v>54</v>
      </c>
      <c r="C81" s="346">
        <v>3</v>
      </c>
      <c r="D81" s="285" t="s">
        <v>1247</v>
      </c>
      <c r="E81" s="346">
        <v>1</v>
      </c>
      <c r="F81" s="285" t="s">
        <v>613</v>
      </c>
      <c r="G81" s="285" t="s">
        <v>1070</v>
      </c>
      <c r="H81" s="41" t="s">
        <v>1069</v>
      </c>
      <c r="I81" s="346" t="s">
        <v>1259</v>
      </c>
      <c r="J81" s="346" t="s">
        <v>540</v>
      </c>
      <c r="K81" s="346">
        <v>25</v>
      </c>
      <c r="L81" s="285" t="s">
        <v>1215</v>
      </c>
    </row>
    <row r="82" spans="1:12" x14ac:dyDescent="0.2">
      <c r="A82" s="285">
        <v>1</v>
      </c>
      <c r="B82" s="285" t="s">
        <v>54</v>
      </c>
      <c r="C82" s="346">
        <v>3</v>
      </c>
      <c r="D82" s="285" t="s">
        <v>1247</v>
      </c>
      <c r="E82" s="346">
        <v>1</v>
      </c>
      <c r="F82" s="285" t="s">
        <v>613</v>
      </c>
      <c r="G82" s="285" t="s">
        <v>834</v>
      </c>
      <c r="H82" s="41" t="s">
        <v>1071</v>
      </c>
      <c r="I82" s="346" t="s">
        <v>1259</v>
      </c>
      <c r="J82" s="346" t="s">
        <v>1244</v>
      </c>
      <c r="K82" s="346">
        <v>25</v>
      </c>
      <c r="L82" s="285" t="s">
        <v>72</v>
      </c>
    </row>
    <row r="83" spans="1:12" x14ac:dyDescent="0.2">
      <c r="A83" s="285">
        <v>1</v>
      </c>
      <c r="B83" s="285" t="s">
        <v>54</v>
      </c>
      <c r="C83" s="346">
        <v>3</v>
      </c>
      <c r="D83" s="285" t="s">
        <v>1247</v>
      </c>
      <c r="E83" s="346">
        <v>1</v>
      </c>
      <c r="F83" s="285" t="s">
        <v>613</v>
      </c>
      <c r="G83" s="285" t="s">
        <v>1064</v>
      </c>
      <c r="H83" s="41" t="s">
        <v>1074</v>
      </c>
      <c r="I83" s="346" t="s">
        <v>1259</v>
      </c>
      <c r="J83" s="346" t="s">
        <v>1244</v>
      </c>
      <c r="K83" s="346">
        <v>25</v>
      </c>
      <c r="L83" s="285" t="s">
        <v>72</v>
      </c>
    </row>
    <row r="84" spans="1:12" x14ac:dyDescent="0.2">
      <c r="A84" s="285">
        <v>1</v>
      </c>
      <c r="B84" s="285" t="s">
        <v>54</v>
      </c>
      <c r="C84" s="346">
        <v>3</v>
      </c>
      <c r="D84" s="285" t="s">
        <v>1247</v>
      </c>
      <c r="E84" s="346">
        <v>1</v>
      </c>
      <c r="F84" s="285" t="s">
        <v>613</v>
      </c>
      <c r="G84" s="285" t="s">
        <v>1067</v>
      </c>
      <c r="H84" s="147" t="s">
        <v>1072</v>
      </c>
      <c r="I84" s="346" t="s">
        <v>1258</v>
      </c>
      <c r="J84" s="346" t="s">
        <v>1244</v>
      </c>
      <c r="K84" s="346">
        <v>25</v>
      </c>
      <c r="L84" s="285" t="s">
        <v>72</v>
      </c>
    </row>
    <row r="85" spans="1:12" x14ac:dyDescent="0.2">
      <c r="A85" s="285">
        <v>1</v>
      </c>
      <c r="B85" s="285" t="s">
        <v>54</v>
      </c>
      <c r="C85" s="346">
        <v>3</v>
      </c>
      <c r="D85" s="285" t="s">
        <v>1250</v>
      </c>
      <c r="E85" s="346">
        <v>6</v>
      </c>
      <c r="F85" s="285" t="s">
        <v>623</v>
      </c>
      <c r="G85" s="285" t="s">
        <v>1491</v>
      </c>
      <c r="H85" s="41" t="s">
        <v>1490</v>
      </c>
      <c r="I85" s="346" t="s">
        <v>1259</v>
      </c>
      <c r="J85" s="346" t="s">
        <v>1244</v>
      </c>
      <c r="K85" s="346">
        <v>25</v>
      </c>
      <c r="L85" s="285" t="s">
        <v>72</v>
      </c>
    </row>
    <row r="86" spans="1:12" x14ac:dyDescent="0.2">
      <c r="A86" s="285">
        <v>1</v>
      </c>
      <c r="B86" s="285" t="s">
        <v>53</v>
      </c>
      <c r="C86" s="346">
        <v>3</v>
      </c>
      <c r="D86" s="285" t="s">
        <v>1248</v>
      </c>
      <c r="E86" s="346">
        <v>7</v>
      </c>
      <c r="F86" s="285" t="s">
        <v>625</v>
      </c>
      <c r="G86" s="285" t="s">
        <v>593</v>
      </c>
      <c r="H86" s="41" t="s">
        <v>1091</v>
      </c>
      <c r="I86" s="346" t="s">
        <v>1258</v>
      </c>
      <c r="J86" s="346" t="s">
        <v>540</v>
      </c>
      <c r="K86" s="346">
        <v>80</v>
      </c>
      <c r="L86" s="285" t="s">
        <v>72</v>
      </c>
    </row>
    <row r="87" spans="1:12" x14ac:dyDescent="0.2">
      <c r="A87" s="285">
        <v>1</v>
      </c>
      <c r="B87" s="285" t="s">
        <v>53</v>
      </c>
      <c r="C87" s="346">
        <v>3</v>
      </c>
      <c r="D87" s="285" t="s">
        <v>1248</v>
      </c>
      <c r="E87" s="346">
        <v>7</v>
      </c>
      <c r="F87" s="285" t="s">
        <v>625</v>
      </c>
      <c r="G87" s="285" t="s">
        <v>594</v>
      </c>
      <c r="H87" s="41" t="s">
        <v>1089</v>
      </c>
      <c r="I87" s="346" t="s">
        <v>1258</v>
      </c>
      <c r="J87" s="346" t="s">
        <v>540</v>
      </c>
      <c r="K87" s="346">
        <v>80</v>
      </c>
      <c r="L87" s="285" t="s">
        <v>72</v>
      </c>
    </row>
    <row r="88" spans="1:12" x14ac:dyDescent="0.2">
      <c r="A88" s="285">
        <v>1</v>
      </c>
      <c r="B88" s="285" t="s">
        <v>53</v>
      </c>
      <c r="C88" s="346">
        <v>3</v>
      </c>
      <c r="D88" s="285" t="s">
        <v>1248</v>
      </c>
      <c r="E88" s="346">
        <v>7</v>
      </c>
      <c r="F88" s="285" t="s">
        <v>625</v>
      </c>
      <c r="G88" s="285" t="s">
        <v>594</v>
      </c>
      <c r="H88" s="41" t="s">
        <v>1090</v>
      </c>
      <c r="I88" s="346" t="s">
        <v>1258</v>
      </c>
      <c r="J88" s="346" t="s">
        <v>540</v>
      </c>
      <c r="K88" s="346">
        <v>80</v>
      </c>
      <c r="L88" s="285" t="s">
        <v>72</v>
      </c>
    </row>
    <row r="89" spans="1:12" x14ac:dyDescent="0.2">
      <c r="A89" s="285">
        <v>1</v>
      </c>
      <c r="B89" s="285" t="s">
        <v>53</v>
      </c>
      <c r="C89" s="346">
        <v>3</v>
      </c>
      <c r="D89" s="285" t="s">
        <v>1248</v>
      </c>
      <c r="E89" s="346">
        <v>7</v>
      </c>
      <c r="F89" s="285" t="s">
        <v>625</v>
      </c>
      <c r="G89" s="285" t="s">
        <v>1092</v>
      </c>
      <c r="H89" s="41" t="s">
        <v>595</v>
      </c>
      <c r="I89" s="346" t="s">
        <v>1258</v>
      </c>
      <c r="J89" s="346" t="s">
        <v>540</v>
      </c>
      <c r="K89" s="346">
        <v>80</v>
      </c>
      <c r="L89" s="285" t="s">
        <v>72</v>
      </c>
    </row>
    <row r="90" spans="1:12" x14ac:dyDescent="0.2">
      <c r="A90" s="285">
        <v>1</v>
      </c>
      <c r="B90" s="285" t="s">
        <v>53</v>
      </c>
      <c r="C90" s="346">
        <v>3</v>
      </c>
      <c r="D90" s="285" t="s">
        <v>1248</v>
      </c>
      <c r="E90" s="346">
        <v>7</v>
      </c>
      <c r="F90" s="285" t="s">
        <v>625</v>
      </c>
      <c r="G90" s="285" t="s">
        <v>1095</v>
      </c>
      <c r="H90" s="41" t="s">
        <v>1094</v>
      </c>
      <c r="I90" s="346" t="s">
        <v>1260</v>
      </c>
      <c r="J90" s="346" t="s">
        <v>1244</v>
      </c>
      <c r="K90" s="346">
        <v>20</v>
      </c>
      <c r="L90" s="285" t="s">
        <v>72</v>
      </c>
    </row>
    <row r="91" spans="1:12" x14ac:dyDescent="0.2">
      <c r="A91" s="285">
        <v>1</v>
      </c>
      <c r="B91" s="285" t="s">
        <v>53</v>
      </c>
      <c r="C91" s="346">
        <v>3</v>
      </c>
      <c r="D91" s="285" t="s">
        <v>1248</v>
      </c>
      <c r="E91" s="346">
        <v>7</v>
      </c>
      <c r="F91" s="285" t="s">
        <v>625</v>
      </c>
      <c r="G91" s="285" t="s">
        <v>1095</v>
      </c>
      <c r="H91" s="41" t="s">
        <v>1093</v>
      </c>
      <c r="I91" s="346" t="s">
        <v>1258</v>
      </c>
      <c r="J91" s="346" t="s">
        <v>540</v>
      </c>
      <c r="K91" s="346">
        <v>80</v>
      </c>
      <c r="L91" s="285" t="s">
        <v>72</v>
      </c>
    </row>
    <row r="92" spans="1:12" x14ac:dyDescent="0.2">
      <c r="A92" s="285">
        <v>1</v>
      </c>
      <c r="B92" s="285" t="s">
        <v>53</v>
      </c>
      <c r="C92" s="346">
        <v>3</v>
      </c>
      <c r="D92" s="285" t="s">
        <v>1249</v>
      </c>
      <c r="E92" s="346">
        <v>12</v>
      </c>
      <c r="F92" s="285" t="s">
        <v>635</v>
      </c>
      <c r="G92" s="285" t="s">
        <v>1528</v>
      </c>
      <c r="H92" s="285" t="s">
        <v>1529</v>
      </c>
      <c r="I92" s="346" t="s">
        <v>1260</v>
      </c>
      <c r="J92" s="346" t="s">
        <v>1244</v>
      </c>
      <c r="K92" s="346">
        <v>20</v>
      </c>
      <c r="L92" s="285" t="s">
        <v>72</v>
      </c>
    </row>
    <row r="93" spans="1:12" x14ac:dyDescent="0.2">
      <c r="A93" s="285">
        <v>1</v>
      </c>
      <c r="B93" s="285" t="s">
        <v>50</v>
      </c>
      <c r="C93" s="346">
        <v>3</v>
      </c>
      <c r="D93" s="285" t="s">
        <v>1248</v>
      </c>
      <c r="E93" s="346">
        <v>8</v>
      </c>
      <c r="F93" s="285" t="s">
        <v>627</v>
      </c>
      <c r="G93" s="285" t="s">
        <v>829</v>
      </c>
      <c r="H93" s="41" t="s">
        <v>1104</v>
      </c>
      <c r="I93" s="346" t="s">
        <v>1240</v>
      </c>
      <c r="J93" s="346" t="s">
        <v>540</v>
      </c>
      <c r="K93" s="346">
        <v>60</v>
      </c>
      <c r="L93" s="285" t="s">
        <v>72</v>
      </c>
    </row>
    <row r="94" spans="1:12" x14ac:dyDescent="0.2">
      <c r="A94" s="285">
        <v>1</v>
      </c>
      <c r="B94" s="285" t="s">
        <v>50</v>
      </c>
      <c r="C94" s="346">
        <v>3</v>
      </c>
      <c r="D94" s="285" t="s">
        <v>1248</v>
      </c>
      <c r="E94" s="346">
        <v>8</v>
      </c>
      <c r="F94" s="285" t="s">
        <v>627</v>
      </c>
      <c r="G94" s="285" t="s">
        <v>1105</v>
      </c>
      <c r="H94" s="41" t="s">
        <v>1106</v>
      </c>
      <c r="I94" s="346" t="s">
        <v>1240</v>
      </c>
      <c r="J94" s="346" t="s">
        <v>540</v>
      </c>
      <c r="K94" s="346">
        <v>60</v>
      </c>
      <c r="L94" s="285" t="s">
        <v>72</v>
      </c>
    </row>
    <row r="95" spans="1:12" x14ac:dyDescent="0.2">
      <c r="A95" s="285">
        <v>1</v>
      </c>
      <c r="B95" s="285" t="s">
        <v>50</v>
      </c>
      <c r="C95" s="346">
        <v>3</v>
      </c>
      <c r="D95" s="285" t="s">
        <v>1248</v>
      </c>
      <c r="E95" s="346">
        <v>8</v>
      </c>
      <c r="F95" s="285" t="s">
        <v>627</v>
      </c>
      <c r="G95" s="285" t="s">
        <v>831</v>
      </c>
      <c r="H95" s="41" t="s">
        <v>1107</v>
      </c>
      <c r="I95" s="346" t="s">
        <v>1240</v>
      </c>
      <c r="J95" s="346" t="s">
        <v>1244</v>
      </c>
      <c r="K95" s="346">
        <v>40</v>
      </c>
      <c r="L95" s="285" t="s">
        <v>72</v>
      </c>
    </row>
    <row r="96" spans="1:12" s="301" customFormat="1" x14ac:dyDescent="0.2">
      <c r="A96" s="300">
        <v>1</v>
      </c>
      <c r="B96" s="300" t="s">
        <v>50</v>
      </c>
      <c r="C96" s="347">
        <v>3</v>
      </c>
      <c r="D96" s="300" t="s">
        <v>1248</v>
      </c>
      <c r="E96" s="347">
        <v>9</v>
      </c>
      <c r="F96" s="300" t="s">
        <v>629</v>
      </c>
      <c r="G96" s="300" t="s">
        <v>1468</v>
      </c>
      <c r="H96" s="147" t="s">
        <v>1469</v>
      </c>
      <c r="I96" s="347" t="s">
        <v>1240</v>
      </c>
      <c r="J96" s="347" t="s">
        <v>1244</v>
      </c>
      <c r="K96" s="347">
        <v>40</v>
      </c>
      <c r="L96" s="300" t="s">
        <v>72</v>
      </c>
    </row>
    <row r="97" spans="1:12" x14ac:dyDescent="0.2">
      <c r="A97" s="285">
        <v>1</v>
      </c>
      <c r="B97" s="285" t="s">
        <v>50</v>
      </c>
      <c r="C97" s="346">
        <v>3</v>
      </c>
      <c r="D97" s="285" t="s">
        <v>1249</v>
      </c>
      <c r="E97" s="346">
        <v>12</v>
      </c>
      <c r="F97" s="285" t="s">
        <v>635</v>
      </c>
      <c r="G97" s="285" t="s">
        <v>227</v>
      </c>
      <c r="H97" s="26" t="s">
        <v>1108</v>
      </c>
      <c r="I97" s="346" t="s">
        <v>1240</v>
      </c>
      <c r="J97" s="346" t="s">
        <v>540</v>
      </c>
      <c r="K97" s="346">
        <v>60</v>
      </c>
      <c r="L97" s="285" t="s">
        <v>72</v>
      </c>
    </row>
    <row r="98" spans="1:12" x14ac:dyDescent="0.2">
      <c r="A98" s="285">
        <v>1</v>
      </c>
      <c r="B98" s="285" t="s">
        <v>50</v>
      </c>
      <c r="C98" s="346">
        <v>3</v>
      </c>
      <c r="D98" s="285" t="s">
        <v>1249</v>
      </c>
      <c r="E98" s="346">
        <v>12</v>
      </c>
      <c r="F98" s="285" t="s">
        <v>635</v>
      </c>
      <c r="G98" s="285" t="s">
        <v>79</v>
      </c>
      <c r="H98" s="26" t="s">
        <v>79</v>
      </c>
      <c r="I98" s="346" t="s">
        <v>1240</v>
      </c>
      <c r="J98" s="346" t="s">
        <v>1244</v>
      </c>
      <c r="K98" s="346">
        <v>40</v>
      </c>
      <c r="L98" s="285" t="s">
        <v>72</v>
      </c>
    </row>
    <row r="99" spans="1:12" x14ac:dyDescent="0.2">
      <c r="A99" s="285">
        <v>2</v>
      </c>
      <c r="B99" s="285" t="s">
        <v>249</v>
      </c>
      <c r="C99" s="346">
        <v>15</v>
      </c>
      <c r="D99" s="285" t="s">
        <v>1247</v>
      </c>
      <c r="E99" s="346">
        <v>1</v>
      </c>
      <c r="F99" s="285" t="s">
        <v>613</v>
      </c>
      <c r="G99" s="285" t="s">
        <v>776</v>
      </c>
      <c r="H99" s="41" t="s">
        <v>852</v>
      </c>
      <c r="I99" s="346" t="s">
        <v>1259</v>
      </c>
      <c r="J99" s="346" t="s">
        <v>540</v>
      </c>
      <c r="K99" s="346">
        <v>45</v>
      </c>
      <c r="L99" s="285" t="s">
        <v>1215</v>
      </c>
    </row>
    <row r="100" spans="1:12" x14ac:dyDescent="0.2">
      <c r="A100" s="285">
        <v>2</v>
      </c>
      <c r="B100" s="285" t="s">
        <v>249</v>
      </c>
      <c r="C100" s="346">
        <v>15</v>
      </c>
      <c r="D100" s="285" t="s">
        <v>1247</v>
      </c>
      <c r="E100" s="346">
        <v>1</v>
      </c>
      <c r="F100" s="285" t="s">
        <v>613</v>
      </c>
      <c r="G100" s="285" t="s">
        <v>776</v>
      </c>
      <c r="H100" s="41" t="s">
        <v>148</v>
      </c>
      <c r="I100" s="346" t="s">
        <v>1259</v>
      </c>
      <c r="J100" s="346" t="s">
        <v>540</v>
      </c>
      <c r="K100" s="346">
        <v>45</v>
      </c>
      <c r="L100" s="285" t="s">
        <v>1215</v>
      </c>
    </row>
    <row r="101" spans="1:12" x14ac:dyDescent="0.2">
      <c r="A101" s="285">
        <v>2</v>
      </c>
      <c r="B101" s="285" t="s">
        <v>249</v>
      </c>
      <c r="C101" s="346">
        <v>15</v>
      </c>
      <c r="D101" s="285" t="s">
        <v>1247</v>
      </c>
      <c r="E101" s="346">
        <v>1</v>
      </c>
      <c r="F101" s="285" t="s">
        <v>613</v>
      </c>
      <c r="G101" s="285" t="s">
        <v>776</v>
      </c>
      <c r="H101" s="41" t="s">
        <v>856</v>
      </c>
      <c r="I101" s="346" t="s">
        <v>1259</v>
      </c>
      <c r="J101" s="346" t="s">
        <v>540</v>
      </c>
      <c r="K101" s="346">
        <v>45</v>
      </c>
      <c r="L101" s="285" t="s">
        <v>1215</v>
      </c>
    </row>
    <row r="102" spans="1:12" x14ac:dyDescent="0.2">
      <c r="A102" s="285">
        <v>2</v>
      </c>
      <c r="B102" s="285" t="s">
        <v>249</v>
      </c>
      <c r="C102" s="346">
        <v>15</v>
      </c>
      <c r="D102" s="285" t="s">
        <v>1247</v>
      </c>
      <c r="E102" s="346">
        <v>1</v>
      </c>
      <c r="F102" s="285" t="s">
        <v>613</v>
      </c>
      <c r="G102" s="285" t="s">
        <v>776</v>
      </c>
      <c r="H102" s="41" t="s">
        <v>855</v>
      </c>
      <c r="I102" s="346" t="s">
        <v>1259</v>
      </c>
      <c r="J102" s="346" t="s">
        <v>540</v>
      </c>
      <c r="K102" s="346">
        <v>45</v>
      </c>
      <c r="L102" s="285" t="s">
        <v>1215</v>
      </c>
    </row>
    <row r="103" spans="1:12" x14ac:dyDescent="0.2">
      <c r="A103" s="285">
        <v>2</v>
      </c>
      <c r="B103" s="285" t="s">
        <v>249</v>
      </c>
      <c r="C103" s="346">
        <v>15</v>
      </c>
      <c r="D103" s="285" t="s">
        <v>1247</v>
      </c>
      <c r="E103" s="346">
        <v>1</v>
      </c>
      <c r="F103" s="285" t="s">
        <v>613</v>
      </c>
      <c r="G103" s="285" t="s">
        <v>777</v>
      </c>
      <c r="H103" s="41" t="s">
        <v>853</v>
      </c>
      <c r="I103" s="346" t="s">
        <v>1259</v>
      </c>
      <c r="J103" s="346" t="s">
        <v>540</v>
      </c>
      <c r="K103" s="346">
        <v>45</v>
      </c>
      <c r="L103" s="285" t="s">
        <v>1215</v>
      </c>
    </row>
    <row r="104" spans="1:12" x14ac:dyDescent="0.2">
      <c r="A104" s="285">
        <v>2</v>
      </c>
      <c r="B104" s="285" t="s">
        <v>249</v>
      </c>
      <c r="C104" s="346">
        <v>15</v>
      </c>
      <c r="D104" s="285" t="s">
        <v>1247</v>
      </c>
      <c r="E104" s="346">
        <v>1</v>
      </c>
      <c r="F104" s="285" t="s">
        <v>613</v>
      </c>
      <c r="G104" s="285" t="s">
        <v>145</v>
      </c>
      <c r="H104" s="41" t="s">
        <v>854</v>
      </c>
      <c r="I104" s="346" t="s">
        <v>1259</v>
      </c>
      <c r="J104" s="346" t="s">
        <v>540</v>
      </c>
      <c r="K104" s="346">
        <v>45</v>
      </c>
      <c r="L104" s="285" t="s">
        <v>1215</v>
      </c>
    </row>
    <row r="105" spans="1:12" x14ac:dyDescent="0.2">
      <c r="A105" s="285">
        <v>2</v>
      </c>
      <c r="B105" s="285" t="s">
        <v>249</v>
      </c>
      <c r="C105" s="346">
        <v>15</v>
      </c>
      <c r="D105" s="285" t="s">
        <v>1247</v>
      </c>
      <c r="E105" s="346">
        <v>1</v>
      </c>
      <c r="F105" s="285" t="s">
        <v>613</v>
      </c>
      <c r="G105" s="285" t="s">
        <v>176</v>
      </c>
      <c r="H105" s="41" t="s">
        <v>117</v>
      </c>
      <c r="I105" s="346" t="s">
        <v>1259</v>
      </c>
      <c r="J105" s="346" t="s">
        <v>540</v>
      </c>
      <c r="K105" s="346">
        <v>45</v>
      </c>
      <c r="L105" s="285" t="s">
        <v>1215</v>
      </c>
    </row>
    <row r="106" spans="1:12" x14ac:dyDescent="0.2">
      <c r="A106" s="285">
        <v>2</v>
      </c>
      <c r="B106" s="285" t="s">
        <v>249</v>
      </c>
      <c r="C106" s="346">
        <v>15</v>
      </c>
      <c r="D106" s="285" t="s">
        <v>1247</v>
      </c>
      <c r="E106" s="346">
        <v>1</v>
      </c>
      <c r="F106" s="285" t="s">
        <v>613</v>
      </c>
      <c r="G106" s="285" t="s">
        <v>146</v>
      </c>
      <c r="H106" s="41" t="s">
        <v>844</v>
      </c>
      <c r="I106" s="346" t="s">
        <v>1259</v>
      </c>
      <c r="J106" s="346" t="s">
        <v>540</v>
      </c>
      <c r="K106" s="346">
        <v>45</v>
      </c>
      <c r="L106" s="285" t="s">
        <v>1215</v>
      </c>
    </row>
    <row r="107" spans="1:12" x14ac:dyDescent="0.2">
      <c r="A107" s="285">
        <v>2</v>
      </c>
      <c r="B107" s="285" t="s">
        <v>249</v>
      </c>
      <c r="C107" s="346">
        <v>15</v>
      </c>
      <c r="D107" s="285" t="s">
        <v>1247</v>
      </c>
      <c r="E107" s="346">
        <v>1</v>
      </c>
      <c r="F107" s="285" t="s">
        <v>613</v>
      </c>
      <c r="G107" s="285" t="s">
        <v>180</v>
      </c>
      <c r="H107" s="41" t="s">
        <v>845</v>
      </c>
      <c r="I107" s="346" t="s">
        <v>1259</v>
      </c>
      <c r="J107" s="346" t="s">
        <v>540</v>
      </c>
      <c r="K107" s="346">
        <v>45</v>
      </c>
      <c r="L107" s="285" t="s">
        <v>1215</v>
      </c>
    </row>
    <row r="108" spans="1:12" x14ac:dyDescent="0.2">
      <c r="A108" s="285">
        <v>2</v>
      </c>
      <c r="B108" s="285" t="s">
        <v>249</v>
      </c>
      <c r="C108" s="346">
        <v>15</v>
      </c>
      <c r="D108" s="285" t="s">
        <v>1247</v>
      </c>
      <c r="E108" s="346">
        <v>1</v>
      </c>
      <c r="F108" s="285" t="s">
        <v>613</v>
      </c>
      <c r="G108" s="285" t="s">
        <v>147</v>
      </c>
      <c r="H108" s="41" t="s">
        <v>231</v>
      </c>
      <c r="I108" s="346" t="s">
        <v>1259</v>
      </c>
      <c r="J108" s="346" t="s">
        <v>540</v>
      </c>
      <c r="K108" s="346">
        <v>45</v>
      </c>
      <c r="L108" s="285" t="s">
        <v>1215</v>
      </c>
    </row>
    <row r="109" spans="1:12" x14ac:dyDescent="0.2">
      <c r="A109" s="285">
        <v>2</v>
      </c>
      <c r="B109" s="285" t="s">
        <v>249</v>
      </c>
      <c r="C109" s="346">
        <v>15</v>
      </c>
      <c r="D109" s="285" t="s">
        <v>1247</v>
      </c>
      <c r="E109" s="346">
        <v>1</v>
      </c>
      <c r="F109" s="285" t="s">
        <v>613</v>
      </c>
      <c r="G109" s="285" t="s">
        <v>784</v>
      </c>
      <c r="H109" s="41" t="s">
        <v>784</v>
      </c>
      <c r="I109" s="346" t="s">
        <v>1260</v>
      </c>
      <c r="J109" s="346" t="s">
        <v>1244</v>
      </c>
      <c r="K109" s="346">
        <v>10</v>
      </c>
      <c r="L109" s="285" t="s">
        <v>1220</v>
      </c>
    </row>
    <row r="110" spans="1:12" x14ac:dyDescent="0.2">
      <c r="A110" s="285">
        <v>2</v>
      </c>
      <c r="B110" s="285" t="s">
        <v>249</v>
      </c>
      <c r="C110" s="346">
        <v>15</v>
      </c>
      <c r="D110" s="285" t="s">
        <v>1247</v>
      </c>
      <c r="E110" s="346">
        <v>2</v>
      </c>
      <c r="F110" s="285" t="s">
        <v>615</v>
      </c>
      <c r="G110" s="285" t="s">
        <v>144</v>
      </c>
      <c r="H110" s="41" t="s">
        <v>847</v>
      </c>
      <c r="I110" s="346" t="s">
        <v>1259</v>
      </c>
      <c r="J110" s="346" t="s">
        <v>1244</v>
      </c>
      <c r="K110" s="346">
        <v>45</v>
      </c>
      <c r="L110" s="285" t="s">
        <v>72</v>
      </c>
    </row>
    <row r="111" spans="1:12" x14ac:dyDescent="0.2">
      <c r="A111" s="285">
        <v>2</v>
      </c>
      <c r="B111" s="285" t="s">
        <v>249</v>
      </c>
      <c r="C111" s="346">
        <v>15</v>
      </c>
      <c r="D111" s="285" t="s">
        <v>1247</v>
      </c>
      <c r="E111" s="346">
        <v>2</v>
      </c>
      <c r="F111" s="285" t="s">
        <v>615</v>
      </c>
      <c r="G111" s="285" t="s">
        <v>778</v>
      </c>
      <c r="H111" s="41" t="s">
        <v>848</v>
      </c>
      <c r="I111" s="346" t="s">
        <v>1259</v>
      </c>
      <c r="J111" s="346" t="s">
        <v>1244</v>
      </c>
      <c r="K111" s="346">
        <v>45</v>
      </c>
      <c r="L111" s="285" t="s">
        <v>72</v>
      </c>
    </row>
    <row r="112" spans="1:12" x14ac:dyDescent="0.2">
      <c r="A112" s="285">
        <v>2</v>
      </c>
      <c r="B112" s="285" t="s">
        <v>249</v>
      </c>
      <c r="C112" s="346">
        <v>15</v>
      </c>
      <c r="D112" s="285" t="s">
        <v>1247</v>
      </c>
      <c r="E112" s="346">
        <v>2</v>
      </c>
      <c r="F112" s="285" t="s">
        <v>615</v>
      </c>
      <c r="G112" s="285" t="s">
        <v>786</v>
      </c>
      <c r="H112" s="41" t="s">
        <v>850</v>
      </c>
      <c r="I112" s="346" t="s">
        <v>1259</v>
      </c>
      <c r="J112" s="346" t="s">
        <v>1244</v>
      </c>
      <c r="K112" s="346">
        <v>45</v>
      </c>
      <c r="L112" s="285" t="s">
        <v>72</v>
      </c>
    </row>
    <row r="113" spans="1:12" x14ac:dyDescent="0.2">
      <c r="A113" s="285">
        <v>2</v>
      </c>
      <c r="B113" s="285" t="s">
        <v>249</v>
      </c>
      <c r="C113" s="346">
        <v>15</v>
      </c>
      <c r="D113" s="285" t="s">
        <v>1247</v>
      </c>
      <c r="E113" s="346">
        <v>2</v>
      </c>
      <c r="F113" s="285" t="s">
        <v>615</v>
      </c>
      <c r="G113" s="285" t="s">
        <v>554</v>
      </c>
      <c r="H113" s="41" t="s">
        <v>843</v>
      </c>
      <c r="I113" s="346" t="s">
        <v>1259</v>
      </c>
      <c r="J113" s="346" t="s">
        <v>1244</v>
      </c>
      <c r="K113" s="346">
        <v>45</v>
      </c>
      <c r="L113" s="285" t="s">
        <v>72</v>
      </c>
    </row>
    <row r="114" spans="1:12" x14ac:dyDescent="0.2">
      <c r="A114" s="285">
        <v>2</v>
      </c>
      <c r="B114" s="285" t="s">
        <v>249</v>
      </c>
      <c r="C114" s="346">
        <v>15</v>
      </c>
      <c r="D114" s="285" t="s">
        <v>1247</v>
      </c>
      <c r="E114" s="346">
        <v>3</v>
      </c>
      <c r="F114" s="285" t="s">
        <v>617</v>
      </c>
      <c r="G114" s="285" t="s">
        <v>551</v>
      </c>
      <c r="H114" s="41" t="s">
        <v>849</v>
      </c>
      <c r="I114" s="346" t="s">
        <v>1259</v>
      </c>
      <c r="J114" s="346" t="s">
        <v>1244</v>
      </c>
      <c r="K114" s="346">
        <v>45</v>
      </c>
      <c r="L114" s="285" t="s">
        <v>72</v>
      </c>
    </row>
    <row r="115" spans="1:12" x14ac:dyDescent="0.2">
      <c r="A115" s="285">
        <v>2</v>
      </c>
      <c r="B115" s="285" t="s">
        <v>249</v>
      </c>
      <c r="C115" s="346">
        <v>15</v>
      </c>
      <c r="D115" s="285" t="s">
        <v>1247</v>
      </c>
      <c r="E115" s="346">
        <v>3</v>
      </c>
      <c r="F115" s="285" t="s">
        <v>617</v>
      </c>
      <c r="G115" s="285" t="s">
        <v>552</v>
      </c>
      <c r="H115" s="41" t="s">
        <v>851</v>
      </c>
      <c r="I115" s="346" t="s">
        <v>1259</v>
      </c>
      <c r="J115" s="346" t="s">
        <v>1244</v>
      </c>
      <c r="K115" s="346">
        <v>45</v>
      </c>
      <c r="L115" s="285" t="s">
        <v>72</v>
      </c>
    </row>
    <row r="116" spans="1:12" x14ac:dyDescent="0.2">
      <c r="A116" s="285">
        <v>2</v>
      </c>
      <c r="B116" s="285" t="s">
        <v>249</v>
      </c>
      <c r="C116" s="346">
        <v>15</v>
      </c>
      <c r="D116" s="285" t="s">
        <v>1247</v>
      </c>
      <c r="E116" s="346">
        <v>3</v>
      </c>
      <c r="F116" s="285" t="s">
        <v>617</v>
      </c>
      <c r="G116" s="285" t="s">
        <v>553</v>
      </c>
      <c r="H116" s="41" t="s">
        <v>553</v>
      </c>
      <c r="I116" s="346" t="s">
        <v>1259</v>
      </c>
      <c r="J116" s="346" t="s">
        <v>1244</v>
      </c>
      <c r="K116" s="346">
        <v>45</v>
      </c>
      <c r="L116" s="285" t="s">
        <v>72</v>
      </c>
    </row>
    <row r="117" spans="1:12" x14ac:dyDescent="0.2">
      <c r="A117" s="285">
        <v>2</v>
      </c>
      <c r="B117" s="285" t="s">
        <v>249</v>
      </c>
      <c r="C117" s="346">
        <v>15</v>
      </c>
      <c r="D117" s="285" t="s">
        <v>1247</v>
      </c>
      <c r="E117" s="346">
        <v>3</v>
      </c>
      <c r="F117" s="285" t="s">
        <v>617</v>
      </c>
      <c r="G117" s="285" t="s">
        <v>553</v>
      </c>
      <c r="H117" s="41" t="s">
        <v>857</v>
      </c>
      <c r="I117" s="346" t="s">
        <v>1259</v>
      </c>
      <c r="J117" s="346" t="s">
        <v>1244</v>
      </c>
      <c r="K117" s="346">
        <v>45</v>
      </c>
      <c r="L117" s="285" t="s">
        <v>72</v>
      </c>
    </row>
    <row r="118" spans="1:12" x14ac:dyDescent="0.2">
      <c r="A118" s="285">
        <v>2</v>
      </c>
      <c r="B118" s="285" t="s">
        <v>243</v>
      </c>
      <c r="C118" s="346">
        <v>9</v>
      </c>
      <c r="D118" s="285" t="s">
        <v>1247</v>
      </c>
      <c r="E118" s="346">
        <v>1</v>
      </c>
      <c r="F118" s="285" t="s">
        <v>613</v>
      </c>
      <c r="G118" s="285" t="s">
        <v>566</v>
      </c>
      <c r="H118" s="41" t="s">
        <v>892</v>
      </c>
      <c r="I118" s="346" t="s">
        <v>1259</v>
      </c>
      <c r="J118" s="346" t="s">
        <v>1244</v>
      </c>
      <c r="K118" s="346">
        <v>60</v>
      </c>
      <c r="L118" s="285" t="s">
        <v>72</v>
      </c>
    </row>
    <row r="119" spans="1:12" x14ac:dyDescent="0.2">
      <c r="A119" s="285">
        <v>2</v>
      </c>
      <c r="B119" s="285" t="s">
        <v>243</v>
      </c>
      <c r="C119" s="346">
        <v>9</v>
      </c>
      <c r="D119" s="285" t="s">
        <v>1247</v>
      </c>
      <c r="E119" s="346">
        <v>1</v>
      </c>
      <c r="F119" s="285" t="s">
        <v>613</v>
      </c>
      <c r="G119" s="285" t="s">
        <v>784</v>
      </c>
      <c r="H119" s="41" t="s">
        <v>784</v>
      </c>
      <c r="I119" s="346" t="s">
        <v>1260</v>
      </c>
      <c r="J119" s="346" t="s">
        <v>1244</v>
      </c>
      <c r="K119" s="346">
        <v>20</v>
      </c>
      <c r="L119" s="285" t="s">
        <v>1220</v>
      </c>
    </row>
    <row r="120" spans="1:12" x14ac:dyDescent="0.2">
      <c r="A120" s="285">
        <v>2</v>
      </c>
      <c r="B120" s="285" t="s">
        <v>243</v>
      </c>
      <c r="C120" s="346">
        <v>9</v>
      </c>
      <c r="D120" s="285" t="s">
        <v>1247</v>
      </c>
      <c r="E120" s="346">
        <v>2</v>
      </c>
      <c r="F120" s="285" t="s">
        <v>615</v>
      </c>
      <c r="G120" s="285" t="s">
        <v>560</v>
      </c>
      <c r="H120" s="41" t="s">
        <v>868</v>
      </c>
      <c r="I120" s="346" t="s">
        <v>1259</v>
      </c>
      <c r="J120" s="346" t="s">
        <v>1244</v>
      </c>
      <c r="K120" s="346">
        <v>60</v>
      </c>
      <c r="L120" s="285" t="s">
        <v>72</v>
      </c>
    </row>
    <row r="121" spans="1:12" x14ac:dyDescent="0.2">
      <c r="A121" s="285">
        <v>2</v>
      </c>
      <c r="B121" s="285" t="s">
        <v>243</v>
      </c>
      <c r="C121" s="346">
        <v>9</v>
      </c>
      <c r="D121" s="285" t="s">
        <v>1247</v>
      </c>
      <c r="E121" s="346">
        <v>2</v>
      </c>
      <c r="F121" s="285" t="s">
        <v>615</v>
      </c>
      <c r="G121" s="285" t="s">
        <v>568</v>
      </c>
      <c r="H121" s="41" t="s">
        <v>894</v>
      </c>
      <c r="I121" s="346" t="s">
        <v>1259</v>
      </c>
      <c r="J121" s="346" t="s">
        <v>1244</v>
      </c>
      <c r="K121" s="346">
        <v>60</v>
      </c>
      <c r="L121" s="285" t="s">
        <v>72</v>
      </c>
    </row>
    <row r="122" spans="1:12" x14ac:dyDescent="0.2">
      <c r="A122" s="285">
        <v>2</v>
      </c>
      <c r="B122" s="285" t="s">
        <v>243</v>
      </c>
      <c r="C122" s="346">
        <v>9</v>
      </c>
      <c r="D122" s="285" t="s">
        <v>1247</v>
      </c>
      <c r="E122" s="346">
        <v>3</v>
      </c>
      <c r="F122" s="285" t="s">
        <v>617</v>
      </c>
      <c r="G122" s="285" t="s">
        <v>567</v>
      </c>
      <c r="H122" s="41" t="s">
        <v>906</v>
      </c>
      <c r="I122" s="346" t="s">
        <v>1259</v>
      </c>
      <c r="J122" s="346" t="s">
        <v>1244</v>
      </c>
      <c r="K122" s="346">
        <v>60</v>
      </c>
      <c r="L122" s="285" t="s">
        <v>72</v>
      </c>
    </row>
    <row r="123" spans="1:12" x14ac:dyDescent="0.2">
      <c r="A123" s="285">
        <v>2</v>
      </c>
      <c r="B123" s="285" t="s">
        <v>243</v>
      </c>
      <c r="C123" s="346">
        <v>9</v>
      </c>
      <c r="D123" s="285" t="s">
        <v>1247</v>
      </c>
      <c r="E123" s="346">
        <v>3</v>
      </c>
      <c r="F123" s="285" t="s">
        <v>617</v>
      </c>
      <c r="G123" s="285" t="s">
        <v>893</v>
      </c>
      <c r="H123" s="41" t="s">
        <v>871</v>
      </c>
      <c r="I123" s="346" t="s">
        <v>1259</v>
      </c>
      <c r="J123" s="346" t="s">
        <v>1244</v>
      </c>
      <c r="K123" s="346">
        <v>60</v>
      </c>
      <c r="L123" s="285" t="s">
        <v>72</v>
      </c>
    </row>
    <row r="124" spans="1:12" x14ac:dyDescent="0.2">
      <c r="A124" s="285">
        <v>2</v>
      </c>
      <c r="B124" s="285" t="s">
        <v>243</v>
      </c>
      <c r="C124" s="346">
        <v>9</v>
      </c>
      <c r="D124" s="285" t="s">
        <v>1247</v>
      </c>
      <c r="E124" s="346">
        <v>3</v>
      </c>
      <c r="F124" s="285" t="s">
        <v>617</v>
      </c>
      <c r="G124" s="285" t="s">
        <v>794</v>
      </c>
      <c r="H124" s="41" t="s">
        <v>1257</v>
      </c>
      <c r="I124" s="346" t="s">
        <v>1258</v>
      </c>
      <c r="J124" s="346" t="s">
        <v>1244</v>
      </c>
      <c r="K124" s="346">
        <v>20</v>
      </c>
      <c r="L124" s="285" t="s">
        <v>72</v>
      </c>
    </row>
    <row r="125" spans="1:12" x14ac:dyDescent="0.2">
      <c r="A125" s="285">
        <v>2</v>
      </c>
      <c r="B125" s="285" t="s">
        <v>243</v>
      </c>
      <c r="C125" s="346">
        <v>9</v>
      </c>
      <c r="D125" s="285" t="s">
        <v>1247</v>
      </c>
      <c r="E125" s="346">
        <v>3</v>
      </c>
      <c r="F125" s="285" t="s">
        <v>617</v>
      </c>
      <c r="G125" s="285" t="s">
        <v>569</v>
      </c>
      <c r="H125" s="41" t="s">
        <v>895</v>
      </c>
      <c r="I125" s="346" t="s">
        <v>1260</v>
      </c>
      <c r="J125" s="346" t="s">
        <v>1244</v>
      </c>
      <c r="K125" s="346">
        <v>20</v>
      </c>
      <c r="L125" s="285" t="s">
        <v>1220</v>
      </c>
    </row>
    <row r="126" spans="1:12" x14ac:dyDescent="0.2">
      <c r="A126" s="285">
        <v>2</v>
      </c>
      <c r="B126" s="285" t="s">
        <v>243</v>
      </c>
      <c r="C126" s="346">
        <v>9</v>
      </c>
      <c r="D126" s="285" t="s">
        <v>1247</v>
      </c>
      <c r="E126" s="346">
        <v>3</v>
      </c>
      <c r="F126" s="285" t="s">
        <v>617</v>
      </c>
      <c r="G126" s="285" t="s">
        <v>571</v>
      </c>
      <c r="H126" s="41" t="s">
        <v>571</v>
      </c>
      <c r="I126" s="346" t="s">
        <v>1260</v>
      </c>
      <c r="J126" s="346" t="s">
        <v>1244</v>
      </c>
      <c r="K126" s="346">
        <v>20</v>
      </c>
      <c r="L126" s="285" t="s">
        <v>1220</v>
      </c>
    </row>
    <row r="127" spans="1:12" x14ac:dyDescent="0.2">
      <c r="A127" s="285">
        <v>2</v>
      </c>
      <c r="B127" s="285" t="s">
        <v>243</v>
      </c>
      <c r="C127" s="346">
        <v>9</v>
      </c>
      <c r="D127" s="285" t="s">
        <v>1249</v>
      </c>
      <c r="E127" s="346">
        <v>11</v>
      </c>
      <c r="F127" s="285" t="s">
        <v>633</v>
      </c>
      <c r="G127" s="285" t="s">
        <v>797</v>
      </c>
      <c r="H127" s="41" t="s">
        <v>875</v>
      </c>
      <c r="I127" s="346" t="s">
        <v>1259</v>
      </c>
      <c r="J127" s="346" t="s">
        <v>1244</v>
      </c>
      <c r="K127" s="346">
        <v>60</v>
      </c>
      <c r="L127" s="285" t="s">
        <v>72</v>
      </c>
    </row>
    <row r="128" spans="1:12" x14ac:dyDescent="0.2">
      <c r="A128" s="285">
        <v>2</v>
      </c>
      <c r="B128" s="285" t="s">
        <v>243</v>
      </c>
      <c r="C128" s="346">
        <v>9</v>
      </c>
      <c r="D128" s="285" t="s">
        <v>1249</v>
      </c>
      <c r="E128" s="346">
        <v>12</v>
      </c>
      <c r="F128" s="285" t="s">
        <v>635</v>
      </c>
      <c r="G128" s="303" t="s">
        <v>1519</v>
      </c>
      <c r="H128" s="41" t="s">
        <v>1520</v>
      </c>
      <c r="I128" s="346" t="s">
        <v>1258</v>
      </c>
      <c r="J128" s="346" t="s">
        <v>1244</v>
      </c>
      <c r="K128" s="346">
        <v>20</v>
      </c>
      <c r="L128" s="285" t="s">
        <v>72</v>
      </c>
    </row>
    <row r="129" spans="1:12" x14ac:dyDescent="0.2">
      <c r="A129" s="285">
        <v>2</v>
      </c>
      <c r="B129" s="285" t="s">
        <v>243</v>
      </c>
      <c r="C129" s="346">
        <v>9</v>
      </c>
      <c r="D129" s="285" t="s">
        <v>1249</v>
      </c>
      <c r="E129" s="346">
        <v>12</v>
      </c>
      <c r="F129" s="285" t="s">
        <v>635</v>
      </c>
      <c r="G129" s="285" t="s">
        <v>95</v>
      </c>
      <c r="H129" s="41" t="s">
        <v>896</v>
      </c>
      <c r="I129" s="346" t="s">
        <v>1258</v>
      </c>
      <c r="J129" s="346" t="s">
        <v>1244</v>
      </c>
      <c r="K129" s="346">
        <v>20</v>
      </c>
      <c r="L129" s="285" t="s">
        <v>72</v>
      </c>
    </row>
    <row r="130" spans="1:12" x14ac:dyDescent="0.2">
      <c r="A130" s="285">
        <v>2</v>
      </c>
      <c r="B130" s="285" t="s">
        <v>247</v>
      </c>
      <c r="C130" s="346">
        <v>9</v>
      </c>
      <c r="D130" s="285" t="s">
        <v>1247</v>
      </c>
      <c r="E130" s="346">
        <v>1</v>
      </c>
      <c r="F130" s="285" t="s">
        <v>613</v>
      </c>
      <c r="G130" s="285" t="s">
        <v>922</v>
      </c>
      <c r="H130" s="41" t="s">
        <v>922</v>
      </c>
      <c r="I130" s="346" t="s">
        <v>1259</v>
      </c>
      <c r="J130" s="346" t="s">
        <v>540</v>
      </c>
      <c r="K130" s="346">
        <v>30</v>
      </c>
      <c r="L130" s="285" t="s">
        <v>1215</v>
      </c>
    </row>
    <row r="131" spans="1:12" x14ac:dyDescent="0.2">
      <c r="A131" s="285">
        <v>2</v>
      </c>
      <c r="B131" s="285" t="s">
        <v>247</v>
      </c>
      <c r="C131" s="346">
        <v>9</v>
      </c>
      <c r="D131" s="285" t="s">
        <v>1247</v>
      </c>
      <c r="E131" s="346">
        <v>1</v>
      </c>
      <c r="F131" s="285" t="s">
        <v>613</v>
      </c>
      <c r="G131" s="285" t="s">
        <v>578</v>
      </c>
      <c r="H131" s="41" t="s">
        <v>926</v>
      </c>
      <c r="I131" s="346" t="s">
        <v>1259</v>
      </c>
      <c r="J131" s="346" t="s">
        <v>540</v>
      </c>
      <c r="K131" s="346">
        <v>30</v>
      </c>
      <c r="L131" s="285" t="s">
        <v>1215</v>
      </c>
    </row>
    <row r="132" spans="1:12" x14ac:dyDescent="0.2">
      <c r="A132" s="285">
        <v>2</v>
      </c>
      <c r="B132" s="285" t="s">
        <v>247</v>
      </c>
      <c r="C132" s="346">
        <v>9</v>
      </c>
      <c r="D132" s="285" t="s">
        <v>1247</v>
      </c>
      <c r="E132" s="346">
        <v>1</v>
      </c>
      <c r="F132" s="285" t="s">
        <v>613</v>
      </c>
      <c r="G132" s="285" t="s">
        <v>578</v>
      </c>
      <c r="H132" s="41" t="s">
        <v>1251</v>
      </c>
      <c r="I132" s="346" t="s">
        <v>1259</v>
      </c>
      <c r="J132" s="346" t="s">
        <v>540</v>
      </c>
      <c r="K132" s="346">
        <v>30</v>
      </c>
      <c r="L132" s="285" t="s">
        <v>1215</v>
      </c>
    </row>
    <row r="133" spans="1:12" x14ac:dyDescent="0.2">
      <c r="A133" s="285">
        <v>2</v>
      </c>
      <c r="B133" s="285" t="s">
        <v>247</v>
      </c>
      <c r="C133" s="346">
        <v>9</v>
      </c>
      <c r="D133" s="285" t="s">
        <v>1250</v>
      </c>
      <c r="E133" s="346">
        <v>4</v>
      </c>
      <c r="F133" s="285" t="s">
        <v>619</v>
      </c>
      <c r="G133" s="285" t="s">
        <v>582</v>
      </c>
      <c r="H133" s="41" t="s">
        <v>582</v>
      </c>
      <c r="I133" s="346" t="s">
        <v>1239</v>
      </c>
      <c r="J133" s="346" t="s">
        <v>1244</v>
      </c>
      <c r="K133" s="346">
        <v>30</v>
      </c>
      <c r="L133" s="285" t="s">
        <v>72</v>
      </c>
    </row>
    <row r="134" spans="1:12" x14ac:dyDescent="0.2">
      <c r="A134" s="285">
        <v>2</v>
      </c>
      <c r="B134" s="285" t="s">
        <v>247</v>
      </c>
      <c r="C134" s="346">
        <v>9</v>
      </c>
      <c r="D134" s="285" t="s">
        <v>1250</v>
      </c>
      <c r="E134" s="346">
        <v>4</v>
      </c>
      <c r="F134" s="285" t="s">
        <v>619</v>
      </c>
      <c r="G134" s="285" t="s">
        <v>192</v>
      </c>
      <c r="H134" s="41" t="s">
        <v>936</v>
      </c>
      <c r="I134" s="346" t="s">
        <v>1239</v>
      </c>
      <c r="J134" s="346" t="s">
        <v>1244</v>
      </c>
      <c r="K134" s="346">
        <v>30</v>
      </c>
      <c r="L134" s="285" t="s">
        <v>72</v>
      </c>
    </row>
    <row r="135" spans="1:12" x14ac:dyDescent="0.2">
      <c r="A135" s="285">
        <v>2</v>
      </c>
      <c r="B135" s="285" t="s">
        <v>247</v>
      </c>
      <c r="C135" s="346">
        <v>9</v>
      </c>
      <c r="D135" s="285" t="s">
        <v>1250</v>
      </c>
      <c r="E135" s="346">
        <v>4</v>
      </c>
      <c r="F135" s="285" t="s">
        <v>619</v>
      </c>
      <c r="G135" s="285" t="s">
        <v>193</v>
      </c>
      <c r="H135" s="41" t="s">
        <v>931</v>
      </c>
      <c r="I135" s="346" t="s">
        <v>1239</v>
      </c>
      <c r="J135" s="346" t="s">
        <v>1244</v>
      </c>
      <c r="K135" s="346">
        <v>30</v>
      </c>
      <c r="L135" s="285" t="s">
        <v>72</v>
      </c>
    </row>
    <row r="136" spans="1:12" x14ac:dyDescent="0.2">
      <c r="A136" s="285">
        <v>2</v>
      </c>
      <c r="B136" s="285" t="s">
        <v>247</v>
      </c>
      <c r="C136" s="346">
        <v>9</v>
      </c>
      <c r="D136" s="285" t="s">
        <v>1250</v>
      </c>
      <c r="E136" s="346">
        <v>4</v>
      </c>
      <c r="F136" s="285" t="s">
        <v>619</v>
      </c>
      <c r="G136" s="285" t="s">
        <v>579</v>
      </c>
      <c r="H136" s="41" t="s">
        <v>924</v>
      </c>
      <c r="I136" s="346" t="s">
        <v>1260</v>
      </c>
      <c r="J136" s="346" t="s">
        <v>1244</v>
      </c>
      <c r="K136" s="346">
        <v>10</v>
      </c>
      <c r="L136" s="285" t="s">
        <v>72</v>
      </c>
    </row>
    <row r="137" spans="1:12" x14ac:dyDescent="0.2">
      <c r="A137" s="285">
        <v>2</v>
      </c>
      <c r="B137" s="285" t="s">
        <v>247</v>
      </c>
      <c r="C137" s="346">
        <v>9</v>
      </c>
      <c r="D137" s="285" t="s">
        <v>1250</v>
      </c>
      <c r="E137" s="346">
        <v>4</v>
      </c>
      <c r="F137" s="285" t="s">
        <v>619</v>
      </c>
      <c r="G137" s="285" t="s">
        <v>580</v>
      </c>
      <c r="H137" s="41" t="s">
        <v>1140</v>
      </c>
      <c r="I137" s="346" t="s">
        <v>1239</v>
      </c>
      <c r="J137" s="346" t="s">
        <v>1244</v>
      </c>
      <c r="K137" s="346">
        <v>30</v>
      </c>
      <c r="L137" s="285" t="s">
        <v>72</v>
      </c>
    </row>
    <row r="138" spans="1:12" x14ac:dyDescent="0.2">
      <c r="A138" s="285">
        <v>2</v>
      </c>
      <c r="B138" s="285" t="s">
        <v>247</v>
      </c>
      <c r="C138" s="346">
        <v>9</v>
      </c>
      <c r="D138" s="285" t="s">
        <v>1250</v>
      </c>
      <c r="E138" s="346">
        <v>4</v>
      </c>
      <c r="F138" s="285" t="s">
        <v>619</v>
      </c>
      <c r="G138" s="285" t="s">
        <v>580</v>
      </c>
      <c r="H138" s="41" t="s">
        <v>927</v>
      </c>
      <c r="I138" s="346" t="s">
        <v>1239</v>
      </c>
      <c r="J138" s="346" t="s">
        <v>1244</v>
      </c>
      <c r="K138" s="346">
        <v>30</v>
      </c>
      <c r="L138" s="285" t="s">
        <v>72</v>
      </c>
    </row>
    <row r="139" spans="1:12" x14ac:dyDescent="0.2">
      <c r="A139" s="285">
        <v>2</v>
      </c>
      <c r="B139" s="285" t="s">
        <v>247</v>
      </c>
      <c r="C139" s="346">
        <v>9</v>
      </c>
      <c r="D139" s="285" t="s">
        <v>1250</v>
      </c>
      <c r="E139" s="346">
        <v>4</v>
      </c>
      <c r="F139" s="285" t="s">
        <v>619</v>
      </c>
      <c r="G139" s="285" t="s">
        <v>580</v>
      </c>
      <c r="H139" s="41" t="s">
        <v>929</v>
      </c>
      <c r="I139" s="346" t="s">
        <v>1239</v>
      </c>
      <c r="J139" s="346" t="s">
        <v>1244</v>
      </c>
      <c r="K139" s="346">
        <v>30</v>
      </c>
      <c r="L139" s="285" t="s">
        <v>72</v>
      </c>
    </row>
    <row r="140" spans="1:12" x14ac:dyDescent="0.2">
      <c r="A140" s="285">
        <v>2</v>
      </c>
      <c r="B140" s="285" t="s">
        <v>247</v>
      </c>
      <c r="C140" s="346">
        <v>9</v>
      </c>
      <c r="D140" s="285" t="s">
        <v>1250</v>
      </c>
      <c r="E140" s="346">
        <v>4</v>
      </c>
      <c r="F140" s="285" t="s">
        <v>619</v>
      </c>
      <c r="G140" s="285" t="s">
        <v>195</v>
      </c>
      <c r="H140" s="41" t="s">
        <v>932</v>
      </c>
      <c r="I140" s="346" t="s">
        <v>1239</v>
      </c>
      <c r="J140" s="346" t="s">
        <v>1244</v>
      </c>
      <c r="K140" s="346">
        <v>30</v>
      </c>
      <c r="L140" s="285" t="s">
        <v>72</v>
      </c>
    </row>
    <row r="141" spans="1:12" x14ac:dyDescent="0.2">
      <c r="A141" s="285">
        <v>2</v>
      </c>
      <c r="B141" s="285" t="s">
        <v>247</v>
      </c>
      <c r="C141" s="346">
        <v>9</v>
      </c>
      <c r="D141" s="285" t="s">
        <v>1250</v>
      </c>
      <c r="E141" s="346">
        <v>4</v>
      </c>
      <c r="F141" s="285" t="s">
        <v>619</v>
      </c>
      <c r="G141" s="285" t="s">
        <v>784</v>
      </c>
      <c r="H141" s="41" t="s">
        <v>930</v>
      </c>
      <c r="I141" s="346" t="s">
        <v>1260</v>
      </c>
      <c r="J141" s="346" t="s">
        <v>1244</v>
      </c>
      <c r="K141" s="346">
        <v>10</v>
      </c>
      <c r="L141" s="285" t="s">
        <v>72</v>
      </c>
    </row>
    <row r="142" spans="1:12" x14ac:dyDescent="0.2">
      <c r="A142" s="285">
        <v>2</v>
      </c>
      <c r="B142" s="285" t="s">
        <v>247</v>
      </c>
      <c r="C142" s="346">
        <v>9</v>
      </c>
      <c r="D142" s="285" t="s">
        <v>1250</v>
      </c>
      <c r="E142" s="346">
        <v>6</v>
      </c>
      <c r="F142" s="285" t="s">
        <v>623</v>
      </c>
      <c r="G142" s="285" t="s">
        <v>581</v>
      </c>
      <c r="H142" s="41" t="s">
        <v>581</v>
      </c>
      <c r="I142" s="346" t="s">
        <v>1239</v>
      </c>
      <c r="J142" s="346" t="s">
        <v>1244</v>
      </c>
      <c r="K142" s="346">
        <v>30</v>
      </c>
      <c r="L142" s="285" t="s">
        <v>72</v>
      </c>
    </row>
    <row r="143" spans="1:12" x14ac:dyDescent="0.2">
      <c r="A143" s="285">
        <v>2</v>
      </c>
      <c r="B143" s="285" t="s">
        <v>247</v>
      </c>
      <c r="C143" s="346">
        <v>9</v>
      </c>
      <c r="D143" s="285" t="s">
        <v>1249</v>
      </c>
      <c r="E143" s="346">
        <v>11</v>
      </c>
      <c r="F143" s="285" t="s">
        <v>633</v>
      </c>
      <c r="G143" s="285" t="s">
        <v>918</v>
      </c>
      <c r="H143" s="41" t="s">
        <v>917</v>
      </c>
      <c r="I143" s="346" t="s">
        <v>1261</v>
      </c>
      <c r="J143" s="346" t="s">
        <v>1244</v>
      </c>
      <c r="K143" s="346">
        <v>30</v>
      </c>
      <c r="L143" s="285" t="s">
        <v>72</v>
      </c>
    </row>
    <row r="144" spans="1:12" x14ac:dyDescent="0.2">
      <c r="A144" s="285">
        <v>2</v>
      </c>
      <c r="B144" s="285" t="s">
        <v>247</v>
      </c>
      <c r="C144" s="346">
        <v>9</v>
      </c>
      <c r="D144" s="285" t="s">
        <v>1249</v>
      </c>
      <c r="E144" s="346">
        <v>11</v>
      </c>
      <c r="F144" s="285" t="s">
        <v>633</v>
      </c>
      <c r="G144" s="285" t="s">
        <v>804</v>
      </c>
      <c r="H144" s="41" t="s">
        <v>933</v>
      </c>
      <c r="I144" s="346" t="s">
        <v>1261</v>
      </c>
      <c r="J144" s="346" t="s">
        <v>1244</v>
      </c>
      <c r="K144" s="346">
        <v>30</v>
      </c>
      <c r="L144" s="285" t="s">
        <v>72</v>
      </c>
    </row>
    <row r="145" spans="1:12" x14ac:dyDescent="0.2">
      <c r="A145" s="285">
        <v>2</v>
      </c>
      <c r="B145" s="285" t="s">
        <v>247</v>
      </c>
      <c r="C145" s="346">
        <v>9</v>
      </c>
      <c r="D145" s="285" t="s">
        <v>1249</v>
      </c>
      <c r="E145" s="346">
        <v>11</v>
      </c>
      <c r="F145" s="285" t="s">
        <v>633</v>
      </c>
      <c r="G145" s="285" t="s">
        <v>196</v>
      </c>
      <c r="H145" s="41" t="s">
        <v>947</v>
      </c>
      <c r="I145" s="346" t="s">
        <v>1261</v>
      </c>
      <c r="J145" s="346" t="s">
        <v>1244</v>
      </c>
      <c r="K145" s="346">
        <v>30</v>
      </c>
      <c r="L145" s="285" t="s">
        <v>72</v>
      </c>
    </row>
    <row r="146" spans="1:12" x14ac:dyDescent="0.2">
      <c r="A146" s="285">
        <v>2</v>
      </c>
      <c r="B146" s="285" t="s">
        <v>247</v>
      </c>
      <c r="C146" s="346">
        <v>9</v>
      </c>
      <c r="D146" s="285" t="s">
        <v>1249</v>
      </c>
      <c r="E146" s="346">
        <v>12</v>
      </c>
      <c r="F146" s="285" t="s">
        <v>635</v>
      </c>
      <c r="G146" s="285" t="s">
        <v>194</v>
      </c>
      <c r="H146" s="41" t="s">
        <v>934</v>
      </c>
      <c r="I146" s="346" t="s">
        <v>1261</v>
      </c>
      <c r="J146" s="346" t="s">
        <v>1244</v>
      </c>
      <c r="K146" s="346">
        <v>30</v>
      </c>
      <c r="L146" s="285" t="s">
        <v>72</v>
      </c>
    </row>
    <row r="147" spans="1:12" x14ac:dyDescent="0.2">
      <c r="A147" s="285">
        <v>2</v>
      </c>
      <c r="B147" s="285" t="s">
        <v>45</v>
      </c>
      <c r="C147" s="346">
        <v>6</v>
      </c>
      <c r="D147" s="285" t="s">
        <v>1250</v>
      </c>
      <c r="E147" s="346">
        <v>5</v>
      </c>
      <c r="F147" s="285" t="s">
        <v>621</v>
      </c>
      <c r="G147" s="285" t="s">
        <v>975</v>
      </c>
      <c r="H147" s="41" t="s">
        <v>959</v>
      </c>
      <c r="I147" s="346" t="s">
        <v>1239</v>
      </c>
      <c r="J147" s="346" t="s">
        <v>540</v>
      </c>
      <c r="K147" s="346">
        <v>40</v>
      </c>
      <c r="L147" s="285" t="s">
        <v>1215</v>
      </c>
    </row>
    <row r="148" spans="1:12" x14ac:dyDescent="0.2">
      <c r="A148" s="285">
        <v>2</v>
      </c>
      <c r="B148" s="285" t="s">
        <v>45</v>
      </c>
      <c r="C148" s="346">
        <v>6</v>
      </c>
      <c r="D148" s="285" t="s">
        <v>1250</v>
      </c>
      <c r="E148" s="346">
        <v>5</v>
      </c>
      <c r="F148" s="285" t="s">
        <v>621</v>
      </c>
      <c r="G148" s="285" t="s">
        <v>975</v>
      </c>
      <c r="H148" s="41" t="s">
        <v>976</v>
      </c>
      <c r="I148" s="346" t="s">
        <v>1239</v>
      </c>
      <c r="J148" s="346" t="s">
        <v>540</v>
      </c>
      <c r="K148" s="346">
        <v>40</v>
      </c>
      <c r="L148" s="285" t="s">
        <v>1215</v>
      </c>
    </row>
    <row r="149" spans="1:12" x14ac:dyDescent="0.2">
      <c r="A149" s="285">
        <v>2</v>
      </c>
      <c r="B149" s="285" t="s">
        <v>45</v>
      </c>
      <c r="C149" s="346">
        <v>6</v>
      </c>
      <c r="D149" s="285" t="s">
        <v>1250</v>
      </c>
      <c r="E149" s="346">
        <v>5</v>
      </c>
      <c r="F149" s="285" t="s">
        <v>621</v>
      </c>
      <c r="G149" s="285" t="s">
        <v>975</v>
      </c>
      <c r="H149" s="41" t="s">
        <v>961</v>
      </c>
      <c r="I149" s="346" t="s">
        <v>1239</v>
      </c>
      <c r="J149" s="346" t="s">
        <v>540</v>
      </c>
      <c r="K149" s="346">
        <v>40</v>
      </c>
      <c r="L149" s="285" t="s">
        <v>1215</v>
      </c>
    </row>
    <row r="150" spans="1:12" x14ac:dyDescent="0.2">
      <c r="A150" s="285">
        <v>2</v>
      </c>
      <c r="B150" s="285" t="s">
        <v>45</v>
      </c>
      <c r="C150" s="346">
        <v>6</v>
      </c>
      <c r="D150" s="285" t="s">
        <v>1250</v>
      </c>
      <c r="E150" s="346">
        <v>5</v>
      </c>
      <c r="F150" s="285" t="s">
        <v>621</v>
      </c>
      <c r="G150" s="285" t="s">
        <v>975</v>
      </c>
      <c r="H150" s="41" t="s">
        <v>960</v>
      </c>
      <c r="I150" s="346" t="s">
        <v>1239</v>
      </c>
      <c r="J150" s="346" t="s">
        <v>540</v>
      </c>
      <c r="K150" s="346">
        <v>40</v>
      </c>
      <c r="L150" s="285" t="s">
        <v>1215</v>
      </c>
    </row>
    <row r="151" spans="1:12" x14ac:dyDescent="0.2">
      <c r="A151" s="285">
        <v>2</v>
      </c>
      <c r="B151" s="285" t="s">
        <v>45</v>
      </c>
      <c r="C151" s="346">
        <v>6</v>
      </c>
      <c r="D151" s="285" t="s">
        <v>1250</v>
      </c>
      <c r="E151" s="346">
        <v>5</v>
      </c>
      <c r="F151" s="285" t="s">
        <v>621</v>
      </c>
      <c r="G151" s="285" t="s">
        <v>975</v>
      </c>
      <c r="H151" s="41" t="s">
        <v>962</v>
      </c>
      <c r="I151" s="346" t="s">
        <v>1239</v>
      </c>
      <c r="J151" s="346" t="s">
        <v>540</v>
      </c>
      <c r="K151" s="346">
        <v>40</v>
      </c>
      <c r="L151" s="285" t="s">
        <v>1215</v>
      </c>
    </row>
    <row r="152" spans="1:12" x14ac:dyDescent="0.2">
      <c r="A152" s="285">
        <v>2</v>
      </c>
      <c r="B152" s="285" t="s">
        <v>45</v>
      </c>
      <c r="C152" s="346">
        <v>6</v>
      </c>
      <c r="D152" s="285" t="s">
        <v>1250</v>
      </c>
      <c r="E152" s="346">
        <v>5</v>
      </c>
      <c r="F152" s="285" t="s">
        <v>621</v>
      </c>
      <c r="G152" s="285" t="s">
        <v>600</v>
      </c>
      <c r="H152" s="41" t="s">
        <v>600</v>
      </c>
      <c r="I152" s="346" t="s">
        <v>1239</v>
      </c>
      <c r="J152" s="346" t="s">
        <v>1244</v>
      </c>
      <c r="K152" s="346">
        <v>30</v>
      </c>
      <c r="L152" s="285" t="s">
        <v>72</v>
      </c>
    </row>
    <row r="153" spans="1:12" x14ac:dyDescent="0.2">
      <c r="A153" s="285">
        <v>2</v>
      </c>
      <c r="B153" s="285" t="s">
        <v>45</v>
      </c>
      <c r="C153" s="346">
        <v>6</v>
      </c>
      <c r="D153" s="285" t="s">
        <v>1250</v>
      </c>
      <c r="E153" s="346">
        <v>5</v>
      </c>
      <c r="F153" s="285" t="s">
        <v>621</v>
      </c>
      <c r="G153" s="285" t="s">
        <v>600</v>
      </c>
      <c r="H153" s="41" t="s">
        <v>963</v>
      </c>
      <c r="I153" s="346" t="s">
        <v>1260</v>
      </c>
      <c r="J153" s="346" t="s">
        <v>540</v>
      </c>
      <c r="K153" s="346">
        <v>10</v>
      </c>
      <c r="L153" s="285" t="s">
        <v>72</v>
      </c>
    </row>
    <row r="154" spans="1:12" x14ac:dyDescent="0.2">
      <c r="A154" s="285">
        <v>2</v>
      </c>
      <c r="B154" s="285" t="s">
        <v>45</v>
      </c>
      <c r="C154" s="346">
        <v>6</v>
      </c>
      <c r="D154" s="285" t="s">
        <v>1250</v>
      </c>
      <c r="E154" s="346">
        <v>5</v>
      </c>
      <c r="F154" s="285" t="s">
        <v>621</v>
      </c>
      <c r="G154" s="285" t="s">
        <v>597</v>
      </c>
      <c r="H154" s="41" t="s">
        <v>967</v>
      </c>
      <c r="I154" s="346" t="s">
        <v>1239</v>
      </c>
      <c r="J154" s="346" t="s">
        <v>1244</v>
      </c>
      <c r="K154" s="346">
        <v>30</v>
      </c>
      <c r="L154" s="285" t="s">
        <v>72</v>
      </c>
    </row>
    <row r="155" spans="1:12" x14ac:dyDescent="0.2">
      <c r="A155" s="285">
        <v>2</v>
      </c>
      <c r="B155" s="285" t="s">
        <v>45</v>
      </c>
      <c r="C155" s="346">
        <v>6</v>
      </c>
      <c r="D155" s="285" t="s">
        <v>1250</v>
      </c>
      <c r="E155" s="346">
        <v>5</v>
      </c>
      <c r="F155" s="285" t="s">
        <v>621</v>
      </c>
      <c r="G155" s="285" t="s">
        <v>200</v>
      </c>
      <c r="H155" s="41" t="s">
        <v>964</v>
      </c>
      <c r="I155" s="346" t="s">
        <v>1239</v>
      </c>
      <c r="J155" s="346" t="s">
        <v>1244</v>
      </c>
      <c r="K155" s="346">
        <v>30</v>
      </c>
      <c r="L155" s="285" t="s">
        <v>72</v>
      </c>
    </row>
    <row r="156" spans="1:12" x14ac:dyDescent="0.2">
      <c r="A156" s="285">
        <v>2</v>
      </c>
      <c r="B156" s="285" t="s">
        <v>45</v>
      </c>
      <c r="C156" s="346">
        <v>6</v>
      </c>
      <c r="D156" s="285" t="s">
        <v>1250</v>
      </c>
      <c r="E156" s="346">
        <v>5</v>
      </c>
      <c r="F156" s="285" t="s">
        <v>621</v>
      </c>
      <c r="G156" s="285" t="s">
        <v>200</v>
      </c>
      <c r="H156" s="41" t="s">
        <v>966</v>
      </c>
      <c r="I156" s="346" t="s">
        <v>1260</v>
      </c>
      <c r="J156" s="346" t="s">
        <v>1244</v>
      </c>
      <c r="K156" s="346">
        <v>20</v>
      </c>
      <c r="L156" s="285" t="s">
        <v>1220</v>
      </c>
    </row>
    <row r="157" spans="1:12" x14ac:dyDescent="0.2">
      <c r="A157" s="285">
        <v>2</v>
      </c>
      <c r="B157" s="285" t="s">
        <v>45</v>
      </c>
      <c r="C157" s="346">
        <v>6</v>
      </c>
      <c r="D157" s="285" t="s">
        <v>1250</v>
      </c>
      <c r="E157" s="346">
        <v>5</v>
      </c>
      <c r="F157" s="285" t="s">
        <v>621</v>
      </c>
      <c r="G157" s="285" t="s">
        <v>810</v>
      </c>
      <c r="H157" s="41" t="s">
        <v>810</v>
      </c>
      <c r="I157" s="346" t="s">
        <v>1239</v>
      </c>
      <c r="J157" s="346" t="s">
        <v>1244</v>
      </c>
      <c r="K157" s="346">
        <v>30</v>
      </c>
      <c r="L157" s="285" t="s">
        <v>72</v>
      </c>
    </row>
    <row r="158" spans="1:12" x14ac:dyDescent="0.2">
      <c r="A158" s="285">
        <v>2</v>
      </c>
      <c r="B158" s="285" t="s">
        <v>45</v>
      </c>
      <c r="C158" s="346">
        <v>6</v>
      </c>
      <c r="D158" s="285" t="s">
        <v>1250</v>
      </c>
      <c r="E158" s="346">
        <v>5</v>
      </c>
      <c r="F158" s="285" t="s">
        <v>621</v>
      </c>
      <c r="G158" s="285" t="s">
        <v>811</v>
      </c>
      <c r="H158" s="41" t="s">
        <v>968</v>
      </c>
      <c r="I158" s="346" t="s">
        <v>1239</v>
      </c>
      <c r="J158" s="346" t="s">
        <v>1244</v>
      </c>
      <c r="K158" s="346">
        <v>30</v>
      </c>
      <c r="L158" s="285" t="s">
        <v>72</v>
      </c>
    </row>
    <row r="159" spans="1:12" x14ac:dyDescent="0.2">
      <c r="A159" s="285">
        <v>2</v>
      </c>
      <c r="B159" s="285" t="s">
        <v>45</v>
      </c>
      <c r="C159" s="346">
        <v>6</v>
      </c>
      <c r="D159" s="285" t="s">
        <v>1250</v>
      </c>
      <c r="E159" s="346">
        <v>5</v>
      </c>
      <c r="F159" s="285" t="s">
        <v>621</v>
      </c>
      <c r="G159" s="285" t="s">
        <v>202</v>
      </c>
      <c r="H159" s="41" t="s">
        <v>965</v>
      </c>
      <c r="I159" s="346" t="s">
        <v>1239</v>
      </c>
      <c r="J159" s="346" t="s">
        <v>1244</v>
      </c>
      <c r="K159" s="346">
        <v>30</v>
      </c>
      <c r="L159" s="285" t="s">
        <v>72</v>
      </c>
    </row>
    <row r="160" spans="1:12" x14ac:dyDescent="0.2">
      <c r="A160" s="285">
        <v>2</v>
      </c>
      <c r="B160" s="285" t="s">
        <v>45</v>
      </c>
      <c r="C160" s="346">
        <v>6</v>
      </c>
      <c r="D160" s="285" t="s">
        <v>1248</v>
      </c>
      <c r="E160" s="346">
        <v>8</v>
      </c>
      <c r="F160" s="285" t="s">
        <v>627</v>
      </c>
      <c r="G160" s="285" t="s">
        <v>598</v>
      </c>
      <c r="H160" s="41" t="s">
        <v>969</v>
      </c>
      <c r="I160" s="346" t="s">
        <v>1260</v>
      </c>
      <c r="J160" s="346" t="s">
        <v>1244</v>
      </c>
      <c r="K160" s="346">
        <v>20</v>
      </c>
      <c r="L160" s="285" t="s">
        <v>72</v>
      </c>
    </row>
    <row r="161" spans="1:12" x14ac:dyDescent="0.2">
      <c r="A161" s="285">
        <v>2</v>
      </c>
      <c r="B161" s="285" t="s">
        <v>45</v>
      </c>
      <c r="C161" s="346">
        <v>6</v>
      </c>
      <c r="D161" s="285" t="s">
        <v>1248</v>
      </c>
      <c r="E161" s="346">
        <v>8</v>
      </c>
      <c r="F161" s="285" t="s">
        <v>627</v>
      </c>
      <c r="G161" s="285" t="s">
        <v>599</v>
      </c>
      <c r="H161" s="41" t="s">
        <v>599</v>
      </c>
      <c r="I161" s="346" t="s">
        <v>1260</v>
      </c>
      <c r="J161" s="346" t="s">
        <v>1244</v>
      </c>
      <c r="K161" s="346">
        <v>20</v>
      </c>
      <c r="L161" s="285" t="s">
        <v>1220</v>
      </c>
    </row>
    <row r="162" spans="1:12" x14ac:dyDescent="0.2">
      <c r="A162" s="285">
        <v>2</v>
      </c>
      <c r="B162" s="285" t="s">
        <v>45</v>
      </c>
      <c r="C162" s="346">
        <v>6</v>
      </c>
      <c r="D162" s="285" t="s">
        <v>1248</v>
      </c>
      <c r="E162" s="346">
        <v>8</v>
      </c>
      <c r="F162" s="285" t="s">
        <v>627</v>
      </c>
      <c r="G162" s="285" t="s">
        <v>812</v>
      </c>
      <c r="H162" s="41" t="s">
        <v>812</v>
      </c>
      <c r="I162" s="346" t="s">
        <v>1260</v>
      </c>
      <c r="J162" s="346" t="s">
        <v>1244</v>
      </c>
      <c r="K162" s="346">
        <v>20</v>
      </c>
      <c r="L162" s="285" t="s">
        <v>1220</v>
      </c>
    </row>
    <row r="163" spans="1:12" x14ac:dyDescent="0.2">
      <c r="A163" s="285">
        <v>2</v>
      </c>
      <c r="B163" s="285" t="s">
        <v>45</v>
      </c>
      <c r="C163" s="346">
        <v>6</v>
      </c>
      <c r="D163" s="285" t="s">
        <v>1248</v>
      </c>
      <c r="E163" s="346">
        <v>8</v>
      </c>
      <c r="F163" s="285" t="s">
        <v>627</v>
      </c>
      <c r="G163" s="285" t="s">
        <v>812</v>
      </c>
      <c r="H163" s="41" t="s">
        <v>199</v>
      </c>
      <c r="I163" s="346" t="s">
        <v>1260</v>
      </c>
      <c r="J163" s="346" t="s">
        <v>1244</v>
      </c>
      <c r="K163" s="346">
        <v>20</v>
      </c>
      <c r="L163" s="285" t="s">
        <v>1220</v>
      </c>
    </row>
    <row r="164" spans="1:12" x14ac:dyDescent="0.2">
      <c r="A164" s="285">
        <v>2</v>
      </c>
      <c r="B164" s="285" t="s">
        <v>45</v>
      </c>
      <c r="C164" s="346">
        <v>6</v>
      </c>
      <c r="D164" s="285" t="s">
        <v>1249</v>
      </c>
      <c r="E164" s="346">
        <v>10</v>
      </c>
      <c r="F164" s="285" t="s">
        <v>631</v>
      </c>
      <c r="G164" s="285" t="s">
        <v>1498</v>
      </c>
      <c r="H164" s="285" t="s">
        <v>1499</v>
      </c>
      <c r="I164" s="346" t="s">
        <v>1260</v>
      </c>
      <c r="J164" s="346" t="s">
        <v>1244</v>
      </c>
      <c r="K164" s="346">
        <v>20</v>
      </c>
      <c r="L164" s="285" t="s">
        <v>1220</v>
      </c>
    </row>
    <row r="165" spans="1:12" x14ac:dyDescent="0.2">
      <c r="A165" s="285">
        <v>2</v>
      </c>
      <c r="B165" s="285" t="s">
        <v>47</v>
      </c>
      <c r="C165" s="346">
        <v>6</v>
      </c>
      <c r="D165" s="285" t="s">
        <v>1247</v>
      </c>
      <c r="E165" s="346">
        <v>1</v>
      </c>
      <c r="F165" s="285" t="s">
        <v>613</v>
      </c>
      <c r="G165" s="285" t="s">
        <v>1007</v>
      </c>
      <c r="H165" s="41" t="s">
        <v>1019</v>
      </c>
      <c r="I165" s="346" t="s">
        <v>1259</v>
      </c>
      <c r="J165" s="346" t="s">
        <v>1244</v>
      </c>
      <c r="K165" s="346">
        <v>20</v>
      </c>
      <c r="L165" s="285" t="s">
        <v>1215</v>
      </c>
    </row>
    <row r="166" spans="1:12" x14ac:dyDescent="0.2">
      <c r="A166" s="285">
        <v>2</v>
      </c>
      <c r="B166" s="285" t="s">
        <v>47</v>
      </c>
      <c r="C166" s="346">
        <v>6</v>
      </c>
      <c r="D166" s="285" t="s">
        <v>1247</v>
      </c>
      <c r="E166" s="346">
        <v>1</v>
      </c>
      <c r="F166" s="285" t="s">
        <v>613</v>
      </c>
      <c r="G166" s="285" t="s">
        <v>1009</v>
      </c>
      <c r="H166" s="41" t="s">
        <v>1011</v>
      </c>
      <c r="I166" s="346" t="s">
        <v>1259</v>
      </c>
      <c r="J166" s="346" t="s">
        <v>1244</v>
      </c>
      <c r="K166" s="346">
        <v>20</v>
      </c>
      <c r="L166" s="285" t="s">
        <v>1215</v>
      </c>
    </row>
    <row r="167" spans="1:12" x14ac:dyDescent="0.2">
      <c r="A167" s="285">
        <v>2</v>
      </c>
      <c r="B167" s="285" t="s">
        <v>47</v>
      </c>
      <c r="C167" s="346">
        <v>6</v>
      </c>
      <c r="D167" s="285" t="s">
        <v>1247</v>
      </c>
      <c r="E167" s="346">
        <v>1</v>
      </c>
      <c r="F167" s="285" t="s">
        <v>613</v>
      </c>
      <c r="G167" s="285" t="s">
        <v>1009</v>
      </c>
      <c r="H167" s="41" t="s">
        <v>1016</v>
      </c>
      <c r="I167" s="346" t="s">
        <v>1259</v>
      </c>
      <c r="J167" s="346" t="s">
        <v>1244</v>
      </c>
      <c r="K167" s="346">
        <v>20</v>
      </c>
      <c r="L167" s="285" t="s">
        <v>72</v>
      </c>
    </row>
    <row r="168" spans="1:12" x14ac:dyDescent="0.2">
      <c r="A168" s="285">
        <v>2</v>
      </c>
      <c r="B168" s="285" t="s">
        <v>47</v>
      </c>
      <c r="C168" s="346">
        <v>6</v>
      </c>
      <c r="D168" s="285" t="s">
        <v>1247</v>
      </c>
      <c r="E168" s="346">
        <v>1</v>
      </c>
      <c r="F168" s="285" t="s">
        <v>613</v>
      </c>
      <c r="G168" s="285" t="s">
        <v>601</v>
      </c>
      <c r="H168" s="41" t="s">
        <v>1021</v>
      </c>
      <c r="I168" s="346" t="s">
        <v>1259</v>
      </c>
      <c r="J168" s="346" t="s">
        <v>1244</v>
      </c>
      <c r="K168" s="346">
        <v>20</v>
      </c>
      <c r="L168" s="285" t="s">
        <v>72</v>
      </c>
    </row>
    <row r="169" spans="1:12" x14ac:dyDescent="0.2">
      <c r="A169" s="285">
        <v>2</v>
      </c>
      <c r="B169" s="285" t="s">
        <v>47</v>
      </c>
      <c r="C169" s="346">
        <v>6</v>
      </c>
      <c r="D169" s="285" t="s">
        <v>1250</v>
      </c>
      <c r="E169" s="346">
        <v>5</v>
      </c>
      <c r="F169" s="285" t="s">
        <v>621</v>
      </c>
      <c r="G169" s="285" t="s">
        <v>1017</v>
      </c>
      <c r="H169" t="s">
        <v>1020</v>
      </c>
      <c r="I169" s="346" t="s">
        <v>1239</v>
      </c>
      <c r="J169" s="346" t="s">
        <v>540</v>
      </c>
      <c r="K169" s="346">
        <v>30</v>
      </c>
      <c r="L169" s="285" t="s">
        <v>1215</v>
      </c>
    </row>
    <row r="170" spans="1:12" x14ac:dyDescent="0.2">
      <c r="A170" s="285">
        <v>2</v>
      </c>
      <c r="B170" s="285" t="s">
        <v>47</v>
      </c>
      <c r="C170" s="346">
        <v>6</v>
      </c>
      <c r="D170" s="285" t="s">
        <v>1250</v>
      </c>
      <c r="E170" s="346">
        <v>5</v>
      </c>
      <c r="F170" s="285" t="s">
        <v>621</v>
      </c>
      <c r="G170" s="285" t="s">
        <v>1022</v>
      </c>
      <c r="H170" s="41" t="s">
        <v>1024</v>
      </c>
      <c r="I170" s="346" t="s">
        <v>1239</v>
      </c>
      <c r="J170" s="346" t="s">
        <v>540</v>
      </c>
      <c r="K170" s="346">
        <v>30</v>
      </c>
      <c r="L170" s="285" t="s">
        <v>1215</v>
      </c>
    </row>
    <row r="171" spans="1:12" x14ac:dyDescent="0.2">
      <c r="A171" s="285">
        <v>2</v>
      </c>
      <c r="B171" s="285" t="s">
        <v>47</v>
      </c>
      <c r="C171" s="346">
        <v>6</v>
      </c>
      <c r="D171" s="285" t="s">
        <v>1250</v>
      </c>
      <c r="E171" s="346">
        <v>5</v>
      </c>
      <c r="F171" s="285" t="s">
        <v>621</v>
      </c>
      <c r="G171" s="285" t="s">
        <v>1018</v>
      </c>
      <c r="H171" s="41" t="s">
        <v>1023</v>
      </c>
      <c r="I171" s="346" t="s">
        <v>1239</v>
      </c>
      <c r="J171" s="346" t="s">
        <v>1244</v>
      </c>
      <c r="K171" s="346">
        <v>40</v>
      </c>
      <c r="L171" s="285" t="s">
        <v>72</v>
      </c>
    </row>
    <row r="172" spans="1:12" x14ac:dyDescent="0.2">
      <c r="A172" s="285">
        <v>2</v>
      </c>
      <c r="B172" s="285" t="s">
        <v>47</v>
      </c>
      <c r="C172" s="346">
        <v>6</v>
      </c>
      <c r="D172" s="285" t="s">
        <v>1250</v>
      </c>
      <c r="E172" s="346">
        <v>5</v>
      </c>
      <c r="F172" s="285" t="s">
        <v>621</v>
      </c>
      <c r="G172" s="285" t="s">
        <v>1022</v>
      </c>
      <c r="H172" s="41" t="s">
        <v>1252</v>
      </c>
      <c r="I172" s="346" t="s">
        <v>1239</v>
      </c>
      <c r="J172" s="346" t="s">
        <v>1244</v>
      </c>
      <c r="K172" s="346">
        <v>40</v>
      </c>
      <c r="L172" s="285" t="s">
        <v>72</v>
      </c>
    </row>
    <row r="173" spans="1:12" x14ac:dyDescent="0.2">
      <c r="A173" s="285">
        <v>2</v>
      </c>
      <c r="B173" s="285" t="s">
        <v>47</v>
      </c>
      <c r="C173" s="346">
        <v>6</v>
      </c>
      <c r="D173" s="285" t="s">
        <v>1250</v>
      </c>
      <c r="E173" s="346">
        <v>5</v>
      </c>
      <c r="F173" s="285" t="s">
        <v>621</v>
      </c>
      <c r="G173" s="285" t="s">
        <v>1022</v>
      </c>
      <c r="H173" s="41" t="s">
        <v>107</v>
      </c>
      <c r="I173" s="346" t="s">
        <v>1239</v>
      </c>
      <c r="J173" s="346" t="s">
        <v>1244</v>
      </c>
      <c r="K173" s="346">
        <v>40</v>
      </c>
      <c r="L173" s="285" t="s">
        <v>72</v>
      </c>
    </row>
    <row r="174" spans="1:12" x14ac:dyDescent="0.2">
      <c r="A174" s="285">
        <v>2</v>
      </c>
      <c r="B174" s="285" t="s">
        <v>47</v>
      </c>
      <c r="C174" s="346">
        <v>6</v>
      </c>
      <c r="D174" s="285" t="s">
        <v>1250</v>
      </c>
      <c r="E174" s="346">
        <v>5</v>
      </c>
      <c r="F174" s="285" t="s">
        <v>621</v>
      </c>
      <c r="G174" s="285" t="s">
        <v>1008</v>
      </c>
      <c r="H174" s="41" t="s">
        <v>1025</v>
      </c>
      <c r="I174" s="346" t="s">
        <v>1260</v>
      </c>
      <c r="J174" s="346" t="s">
        <v>1244</v>
      </c>
      <c r="K174" s="346">
        <v>10</v>
      </c>
      <c r="L174" s="285" t="s">
        <v>1220</v>
      </c>
    </row>
    <row r="175" spans="1:12" x14ac:dyDescent="0.2">
      <c r="A175" s="285">
        <v>2</v>
      </c>
      <c r="B175" s="285" t="s">
        <v>47</v>
      </c>
      <c r="C175" s="346">
        <v>6</v>
      </c>
      <c r="D175" s="285" t="s">
        <v>1250</v>
      </c>
      <c r="E175" s="346">
        <v>5</v>
      </c>
      <c r="F175" s="285" t="s">
        <v>621</v>
      </c>
      <c r="G175" s="285" t="s">
        <v>1008</v>
      </c>
      <c r="H175" s="41" t="s">
        <v>207</v>
      </c>
      <c r="I175" s="346" t="s">
        <v>1239</v>
      </c>
      <c r="J175" s="346" t="s">
        <v>1244</v>
      </c>
      <c r="K175" s="346">
        <v>40</v>
      </c>
      <c r="L175" s="285" t="s">
        <v>72</v>
      </c>
    </row>
    <row r="176" spans="1:12" x14ac:dyDescent="0.2">
      <c r="A176" s="285">
        <v>2</v>
      </c>
      <c r="B176" s="285" t="s">
        <v>47</v>
      </c>
      <c r="C176" s="346">
        <v>6</v>
      </c>
      <c r="D176" s="285" t="s">
        <v>1250</v>
      </c>
      <c r="E176" s="346">
        <v>5</v>
      </c>
      <c r="F176" s="285" t="s">
        <v>621</v>
      </c>
      <c r="G176" s="285" t="s">
        <v>1008</v>
      </c>
      <c r="H176" s="41" t="s">
        <v>1028</v>
      </c>
      <c r="I176" s="346" t="s">
        <v>1239</v>
      </c>
      <c r="J176" s="346" t="s">
        <v>1244</v>
      </c>
      <c r="K176" s="346">
        <v>40</v>
      </c>
      <c r="L176" s="285" t="s">
        <v>72</v>
      </c>
    </row>
    <row r="177" spans="1:12" x14ac:dyDescent="0.2">
      <c r="A177" s="285">
        <v>2</v>
      </c>
      <c r="B177" s="285" t="s">
        <v>47</v>
      </c>
      <c r="C177" s="346">
        <v>6</v>
      </c>
      <c r="D177" s="285" t="s">
        <v>1250</v>
      </c>
      <c r="E177" s="346">
        <v>5</v>
      </c>
      <c r="F177" s="285" t="s">
        <v>621</v>
      </c>
      <c r="G177" s="285" t="s">
        <v>1008</v>
      </c>
      <c r="H177" s="41" t="s">
        <v>1030</v>
      </c>
      <c r="I177" s="346" t="s">
        <v>1260</v>
      </c>
      <c r="J177" s="346" t="s">
        <v>1244</v>
      </c>
      <c r="K177" s="346">
        <v>10</v>
      </c>
      <c r="L177" s="285" t="s">
        <v>1220</v>
      </c>
    </row>
    <row r="178" spans="1:12" x14ac:dyDescent="0.2">
      <c r="A178" s="285">
        <v>2</v>
      </c>
      <c r="B178" s="285" t="s">
        <v>47</v>
      </c>
      <c r="C178" s="346">
        <v>6</v>
      </c>
      <c r="D178" s="285" t="s">
        <v>1250</v>
      </c>
      <c r="E178" s="346">
        <v>5</v>
      </c>
      <c r="F178" s="285" t="s">
        <v>621</v>
      </c>
      <c r="G178" s="285" t="s">
        <v>1008</v>
      </c>
      <c r="H178" s="41" t="s">
        <v>1031</v>
      </c>
      <c r="I178" s="346" t="s">
        <v>1239</v>
      </c>
      <c r="J178" s="346" t="s">
        <v>1244</v>
      </c>
      <c r="K178" s="346">
        <v>40</v>
      </c>
      <c r="L178" s="285" t="s">
        <v>72</v>
      </c>
    </row>
    <row r="179" spans="1:12" x14ac:dyDescent="0.2">
      <c r="A179" s="285">
        <v>2</v>
      </c>
      <c r="B179" s="285" t="s">
        <v>47</v>
      </c>
      <c r="C179" s="346">
        <v>6</v>
      </c>
      <c r="D179" s="285" t="s">
        <v>1250</v>
      </c>
      <c r="E179" s="346">
        <v>5</v>
      </c>
      <c r="F179" s="285" t="s">
        <v>621</v>
      </c>
      <c r="G179" s="285" t="s">
        <v>238</v>
      </c>
      <c r="H179" s="41" t="s">
        <v>1036</v>
      </c>
      <c r="I179" s="346" t="s">
        <v>1239</v>
      </c>
      <c r="J179" s="346" t="s">
        <v>1244</v>
      </c>
      <c r="K179" s="346">
        <v>40</v>
      </c>
      <c r="L179" s="285" t="s">
        <v>72</v>
      </c>
    </row>
    <row r="180" spans="1:12" x14ac:dyDescent="0.2">
      <c r="A180" s="285">
        <v>2</v>
      </c>
      <c r="B180" s="285" t="s">
        <v>47</v>
      </c>
      <c r="C180" s="346">
        <v>6</v>
      </c>
      <c r="D180" s="285" t="s">
        <v>1250</v>
      </c>
      <c r="E180" s="346">
        <v>5</v>
      </c>
      <c r="F180" s="285" t="s">
        <v>621</v>
      </c>
      <c r="G180" s="285" t="s">
        <v>1449</v>
      </c>
      <c r="H180" s="41" t="s">
        <v>1449</v>
      </c>
      <c r="I180" s="346" t="s">
        <v>1239</v>
      </c>
      <c r="J180" s="346" t="s">
        <v>1244</v>
      </c>
      <c r="K180" s="346">
        <v>40</v>
      </c>
      <c r="L180" s="285" t="s">
        <v>72</v>
      </c>
    </row>
    <row r="181" spans="1:12" x14ac:dyDescent="0.2">
      <c r="A181" s="285">
        <v>2</v>
      </c>
      <c r="B181" s="285" t="s">
        <v>49</v>
      </c>
      <c r="C181" s="346">
        <v>3</v>
      </c>
      <c r="D181" s="285" t="s">
        <v>1247</v>
      </c>
      <c r="E181" s="346">
        <v>1</v>
      </c>
      <c r="F181" s="285" t="s">
        <v>613</v>
      </c>
      <c r="G181" s="285" t="s">
        <v>1049</v>
      </c>
      <c r="H181" s="41" t="s">
        <v>1050</v>
      </c>
      <c r="I181" s="346" t="s">
        <v>1259</v>
      </c>
      <c r="J181" s="346" t="s">
        <v>1244</v>
      </c>
      <c r="K181" s="346">
        <v>50</v>
      </c>
      <c r="L181" s="285" t="s">
        <v>72</v>
      </c>
    </row>
    <row r="182" spans="1:12" x14ac:dyDescent="0.2">
      <c r="A182" s="285">
        <v>2</v>
      </c>
      <c r="B182" s="285" t="s">
        <v>49</v>
      </c>
      <c r="C182" s="346">
        <v>3</v>
      </c>
      <c r="D182" s="285" t="s">
        <v>1247</v>
      </c>
      <c r="E182" s="346">
        <v>1</v>
      </c>
      <c r="F182" s="285" t="s">
        <v>613</v>
      </c>
      <c r="G182" s="285" t="s">
        <v>825</v>
      </c>
      <c r="H182" s="41" t="s">
        <v>1054</v>
      </c>
      <c r="I182" s="346" t="s">
        <v>1259</v>
      </c>
      <c r="J182" s="346" t="s">
        <v>1244</v>
      </c>
      <c r="K182" s="346">
        <v>50</v>
      </c>
      <c r="L182" s="285" t="s">
        <v>72</v>
      </c>
    </row>
    <row r="183" spans="1:12" x14ac:dyDescent="0.2">
      <c r="A183" s="285">
        <v>2</v>
      </c>
      <c r="B183" s="285" t="s">
        <v>49</v>
      </c>
      <c r="C183" s="346">
        <v>3</v>
      </c>
      <c r="D183" s="285" t="s">
        <v>1247</v>
      </c>
      <c r="E183" s="346">
        <v>1</v>
      </c>
      <c r="F183" s="285" t="s">
        <v>613</v>
      </c>
      <c r="G183" s="285" t="s">
        <v>826</v>
      </c>
      <c r="H183" s="41" t="s">
        <v>826</v>
      </c>
      <c r="I183" s="346" t="s">
        <v>1259</v>
      </c>
      <c r="J183" s="346" t="s">
        <v>1244</v>
      </c>
      <c r="K183" s="346">
        <v>50</v>
      </c>
      <c r="L183" s="285" t="s">
        <v>72</v>
      </c>
    </row>
    <row r="184" spans="1:12" x14ac:dyDescent="0.2">
      <c r="A184" s="285">
        <v>2</v>
      </c>
      <c r="B184" s="285" t="s">
        <v>49</v>
      </c>
      <c r="C184" s="346">
        <v>3</v>
      </c>
      <c r="D184" s="285" t="s">
        <v>1247</v>
      </c>
      <c r="E184" s="346">
        <v>1</v>
      </c>
      <c r="F184" s="285" t="s">
        <v>613</v>
      </c>
      <c r="G184" s="285" t="s">
        <v>826</v>
      </c>
      <c r="H184" s="41" t="s">
        <v>1055</v>
      </c>
      <c r="I184" s="346" t="s">
        <v>1259</v>
      </c>
      <c r="J184" s="346" t="s">
        <v>1244</v>
      </c>
      <c r="K184" s="346">
        <v>50</v>
      </c>
      <c r="L184" s="285" t="s">
        <v>72</v>
      </c>
    </row>
    <row r="185" spans="1:12" x14ac:dyDescent="0.2">
      <c r="A185" s="285">
        <v>2</v>
      </c>
      <c r="B185" s="285" t="s">
        <v>49</v>
      </c>
      <c r="C185" s="346">
        <v>3</v>
      </c>
      <c r="D185" s="285" t="s">
        <v>1250</v>
      </c>
      <c r="E185" s="346">
        <v>5</v>
      </c>
      <c r="F185" s="285" t="s">
        <v>621</v>
      </c>
      <c r="G185" s="285" t="s">
        <v>174</v>
      </c>
      <c r="H185" s="41" t="s">
        <v>1051</v>
      </c>
      <c r="I185" s="346" t="s">
        <v>1239</v>
      </c>
      <c r="J185" s="346" t="s">
        <v>540</v>
      </c>
      <c r="K185" s="346">
        <v>50</v>
      </c>
      <c r="L185" s="285" t="s">
        <v>1215</v>
      </c>
    </row>
    <row r="186" spans="1:12" x14ac:dyDescent="0.2">
      <c r="A186" s="285">
        <v>2</v>
      </c>
      <c r="B186" s="285" t="s">
        <v>49</v>
      </c>
      <c r="C186" s="346">
        <v>3</v>
      </c>
      <c r="D186" s="285" t="s">
        <v>1250</v>
      </c>
      <c r="E186" s="346">
        <v>5</v>
      </c>
      <c r="F186" s="285" t="s">
        <v>621</v>
      </c>
      <c r="G186" s="285" t="s">
        <v>827</v>
      </c>
      <c r="H186" s="41" t="s">
        <v>1052</v>
      </c>
      <c r="I186" s="346" t="s">
        <v>1239</v>
      </c>
      <c r="J186" s="346" t="s">
        <v>540</v>
      </c>
      <c r="K186" s="346">
        <v>50</v>
      </c>
      <c r="L186" s="285" t="s">
        <v>1215</v>
      </c>
    </row>
    <row r="187" spans="1:12" x14ac:dyDescent="0.2">
      <c r="A187" s="285">
        <v>2</v>
      </c>
      <c r="B187" s="285" t="s">
        <v>49</v>
      </c>
      <c r="C187" s="346">
        <v>3</v>
      </c>
      <c r="D187" s="285" t="s">
        <v>1250</v>
      </c>
      <c r="E187" s="346">
        <v>5</v>
      </c>
      <c r="F187" s="285" t="s">
        <v>621</v>
      </c>
      <c r="G187" s="285" t="s">
        <v>602</v>
      </c>
      <c r="H187" s="41" t="s">
        <v>1053</v>
      </c>
      <c r="I187" s="346" t="s">
        <v>1239</v>
      </c>
      <c r="J187" s="346" t="s">
        <v>540</v>
      </c>
      <c r="K187" s="346">
        <v>50</v>
      </c>
      <c r="L187" s="285" t="s">
        <v>1215</v>
      </c>
    </row>
    <row r="188" spans="1:12" x14ac:dyDescent="0.2">
      <c r="A188" s="285">
        <v>2</v>
      </c>
      <c r="B188" s="285" t="s">
        <v>49</v>
      </c>
      <c r="C188" s="346">
        <v>3</v>
      </c>
      <c r="D188" s="285" t="s">
        <v>1250</v>
      </c>
      <c r="E188" s="346">
        <v>6</v>
      </c>
      <c r="F188" s="285" t="s">
        <v>623</v>
      </c>
      <c r="G188" s="285" t="s">
        <v>1494</v>
      </c>
      <c r="H188" s="41" t="s">
        <v>1490</v>
      </c>
      <c r="I188" s="346" t="s">
        <v>1259</v>
      </c>
      <c r="J188" s="346" t="s">
        <v>1244</v>
      </c>
      <c r="K188" s="346">
        <v>50</v>
      </c>
      <c r="L188" s="285" t="s">
        <v>72</v>
      </c>
    </row>
    <row r="189" spans="1:12" x14ac:dyDescent="0.2">
      <c r="A189" s="285">
        <v>2</v>
      </c>
      <c r="B189" s="285" t="s">
        <v>55</v>
      </c>
      <c r="C189" s="346">
        <v>3</v>
      </c>
      <c r="D189" s="285" t="s">
        <v>1247</v>
      </c>
      <c r="E189" s="346">
        <v>1</v>
      </c>
      <c r="F189" s="285" t="s">
        <v>613</v>
      </c>
      <c r="G189" s="285" t="s">
        <v>607</v>
      </c>
      <c r="H189" s="41" t="s">
        <v>1076</v>
      </c>
      <c r="I189" s="346" t="s">
        <v>1259</v>
      </c>
      <c r="J189" s="346" t="s">
        <v>540</v>
      </c>
      <c r="K189" s="346">
        <v>40</v>
      </c>
      <c r="L189" s="285" t="s">
        <v>1215</v>
      </c>
    </row>
    <row r="190" spans="1:12" x14ac:dyDescent="0.2">
      <c r="A190" s="285">
        <v>2</v>
      </c>
      <c r="B190" s="285" t="s">
        <v>55</v>
      </c>
      <c r="C190" s="346">
        <v>3</v>
      </c>
      <c r="D190" s="285" t="s">
        <v>1247</v>
      </c>
      <c r="E190" s="346">
        <v>1</v>
      </c>
      <c r="F190" s="285" t="s">
        <v>613</v>
      </c>
      <c r="G190" s="285" t="s">
        <v>609</v>
      </c>
      <c r="H190" s="41" t="s">
        <v>609</v>
      </c>
      <c r="I190" s="346" t="s">
        <v>1259</v>
      </c>
      <c r="J190" s="346" t="s">
        <v>540</v>
      </c>
      <c r="K190" s="346">
        <v>40</v>
      </c>
      <c r="L190" s="285" t="s">
        <v>1215</v>
      </c>
    </row>
    <row r="191" spans="1:12" x14ac:dyDescent="0.2">
      <c r="A191" s="285">
        <v>2</v>
      </c>
      <c r="B191" s="285" t="s">
        <v>55</v>
      </c>
      <c r="C191" s="346">
        <v>3</v>
      </c>
      <c r="D191" s="285" t="s">
        <v>1247</v>
      </c>
      <c r="E191" s="346">
        <v>1</v>
      </c>
      <c r="F191" s="285" t="s">
        <v>613</v>
      </c>
      <c r="G191" s="285" t="s">
        <v>606</v>
      </c>
      <c r="H191" s="41" t="s">
        <v>606</v>
      </c>
      <c r="I191" s="346" t="s">
        <v>1259</v>
      </c>
      <c r="J191" s="346" t="s">
        <v>540</v>
      </c>
      <c r="K191" s="346">
        <v>40</v>
      </c>
      <c r="L191" s="285" t="s">
        <v>1215</v>
      </c>
    </row>
    <row r="192" spans="1:12" x14ac:dyDescent="0.2">
      <c r="A192" s="285">
        <v>2</v>
      </c>
      <c r="B192" s="285" t="s">
        <v>55</v>
      </c>
      <c r="C192" s="346">
        <v>3</v>
      </c>
      <c r="D192" s="285" t="s">
        <v>1247</v>
      </c>
      <c r="E192" s="346">
        <v>1</v>
      </c>
      <c r="F192" s="285" t="s">
        <v>613</v>
      </c>
      <c r="G192" s="285" t="s">
        <v>606</v>
      </c>
      <c r="H192" s="41" t="s">
        <v>1081</v>
      </c>
      <c r="I192" s="346" t="s">
        <v>1259</v>
      </c>
      <c r="J192" s="346" t="s">
        <v>540</v>
      </c>
      <c r="K192" s="346">
        <v>40</v>
      </c>
      <c r="L192" s="285" t="s">
        <v>1215</v>
      </c>
    </row>
    <row r="193" spans="1:12" x14ac:dyDescent="0.2">
      <c r="A193" s="285">
        <v>2</v>
      </c>
      <c r="B193" s="285" t="s">
        <v>55</v>
      </c>
      <c r="C193" s="346">
        <v>3</v>
      </c>
      <c r="D193" s="285" t="s">
        <v>1247</v>
      </c>
      <c r="E193" s="346">
        <v>1</v>
      </c>
      <c r="F193" s="285" t="s">
        <v>613</v>
      </c>
      <c r="G193" s="285" t="s">
        <v>606</v>
      </c>
      <c r="H193" s="41" t="s">
        <v>1082</v>
      </c>
      <c r="I193" s="346" t="s">
        <v>1259</v>
      </c>
      <c r="J193" s="346" t="s">
        <v>540</v>
      </c>
      <c r="K193" s="346">
        <v>40</v>
      </c>
      <c r="L193" s="285" t="s">
        <v>1215</v>
      </c>
    </row>
    <row r="194" spans="1:12" x14ac:dyDescent="0.2">
      <c r="A194" s="285">
        <v>2</v>
      </c>
      <c r="B194" s="285" t="s">
        <v>55</v>
      </c>
      <c r="C194" s="346">
        <v>3</v>
      </c>
      <c r="D194" s="285" t="s">
        <v>1247</v>
      </c>
      <c r="E194" s="346">
        <v>1</v>
      </c>
      <c r="F194" s="285" t="s">
        <v>613</v>
      </c>
      <c r="G194" s="285" t="s">
        <v>1075</v>
      </c>
      <c r="H194" s="41" t="s">
        <v>1077</v>
      </c>
      <c r="I194" s="346" t="s">
        <v>1259</v>
      </c>
      <c r="J194" s="346" t="s">
        <v>540</v>
      </c>
      <c r="K194" s="346">
        <v>40</v>
      </c>
      <c r="L194" s="285" t="s">
        <v>1215</v>
      </c>
    </row>
    <row r="195" spans="1:12" x14ac:dyDescent="0.2">
      <c r="A195" s="285">
        <v>2</v>
      </c>
      <c r="B195" s="285" t="s">
        <v>55</v>
      </c>
      <c r="C195" s="346">
        <v>3</v>
      </c>
      <c r="D195" s="285" t="s">
        <v>1247</v>
      </c>
      <c r="E195" s="346">
        <v>1</v>
      </c>
      <c r="F195" s="285" t="s">
        <v>613</v>
      </c>
      <c r="G195" s="285" t="s">
        <v>262</v>
      </c>
      <c r="H195" s="41" t="s">
        <v>1078</v>
      </c>
      <c r="I195" s="346" t="s">
        <v>1259</v>
      </c>
      <c r="J195" s="346" t="s">
        <v>540</v>
      </c>
      <c r="K195" s="346">
        <v>40</v>
      </c>
      <c r="L195" s="285" t="s">
        <v>1215</v>
      </c>
    </row>
    <row r="196" spans="1:12" x14ac:dyDescent="0.2">
      <c r="A196" s="285">
        <v>2</v>
      </c>
      <c r="B196" s="285" t="s">
        <v>55</v>
      </c>
      <c r="C196" s="346">
        <v>3</v>
      </c>
      <c r="D196" s="285" t="s">
        <v>1250</v>
      </c>
      <c r="E196" s="346">
        <v>5</v>
      </c>
      <c r="F196" s="285" t="s">
        <v>621</v>
      </c>
      <c r="G196" s="285" t="s">
        <v>834</v>
      </c>
      <c r="H196" s="41" t="s">
        <v>1071</v>
      </c>
      <c r="I196" s="346" t="s">
        <v>1239</v>
      </c>
      <c r="J196" s="346" t="s">
        <v>1244</v>
      </c>
      <c r="K196" s="346">
        <v>40</v>
      </c>
      <c r="L196" s="285" t="s">
        <v>72</v>
      </c>
    </row>
    <row r="197" spans="1:12" x14ac:dyDescent="0.2">
      <c r="A197" s="285">
        <v>2</v>
      </c>
      <c r="B197" s="285" t="s">
        <v>55</v>
      </c>
      <c r="C197" s="346">
        <v>3</v>
      </c>
      <c r="D197" s="285" t="s">
        <v>1250</v>
      </c>
      <c r="E197" s="346">
        <v>5</v>
      </c>
      <c r="F197" s="285" t="s">
        <v>621</v>
      </c>
      <c r="G197" s="285" t="s">
        <v>608</v>
      </c>
      <c r="H197" s="41" t="s">
        <v>1079</v>
      </c>
      <c r="I197" s="346" t="s">
        <v>1239</v>
      </c>
      <c r="J197" s="346" t="s">
        <v>1244</v>
      </c>
      <c r="K197" s="346">
        <v>40</v>
      </c>
      <c r="L197" s="285" t="s">
        <v>72</v>
      </c>
    </row>
    <row r="198" spans="1:12" x14ac:dyDescent="0.2">
      <c r="A198" s="285">
        <v>2</v>
      </c>
      <c r="B198" s="285" t="s">
        <v>55</v>
      </c>
      <c r="C198" s="346">
        <v>3</v>
      </c>
      <c r="D198" s="285" t="s">
        <v>1250</v>
      </c>
      <c r="E198" s="346">
        <v>5</v>
      </c>
      <c r="F198" s="285" t="s">
        <v>621</v>
      </c>
      <c r="G198" s="285" t="s">
        <v>610</v>
      </c>
      <c r="H198" s="41" t="s">
        <v>1080</v>
      </c>
      <c r="I198" s="346" t="s">
        <v>1260</v>
      </c>
      <c r="J198" s="346" t="s">
        <v>1244</v>
      </c>
      <c r="K198" s="346">
        <v>20</v>
      </c>
      <c r="L198" s="285" t="s">
        <v>72</v>
      </c>
    </row>
    <row r="199" spans="1:12" x14ac:dyDescent="0.2">
      <c r="A199" s="285">
        <v>2</v>
      </c>
      <c r="B199" s="285" t="s">
        <v>55</v>
      </c>
      <c r="C199" s="346">
        <v>3</v>
      </c>
      <c r="D199" s="285" t="s">
        <v>1250</v>
      </c>
      <c r="E199" s="346">
        <v>6</v>
      </c>
      <c r="F199" s="285" t="s">
        <v>623</v>
      </c>
      <c r="G199" s="285" t="s">
        <v>1496</v>
      </c>
      <c r="H199" s="41" t="s">
        <v>1490</v>
      </c>
      <c r="I199" s="346" t="s">
        <v>1239</v>
      </c>
      <c r="J199" s="346" t="s">
        <v>1244</v>
      </c>
      <c r="K199" s="346">
        <v>40</v>
      </c>
      <c r="L199" s="285" t="s">
        <v>72</v>
      </c>
    </row>
    <row r="200" spans="1:12" x14ac:dyDescent="0.2">
      <c r="A200" s="285">
        <v>2</v>
      </c>
      <c r="B200" s="285" t="s">
        <v>96</v>
      </c>
      <c r="C200" s="346">
        <v>3</v>
      </c>
      <c r="D200" s="285" t="s">
        <v>1248</v>
      </c>
      <c r="E200" s="346">
        <v>7</v>
      </c>
      <c r="F200" s="285" t="s">
        <v>625</v>
      </c>
      <c r="G200" s="285" t="s">
        <v>1097</v>
      </c>
      <c r="H200" s="41" t="s">
        <v>1098</v>
      </c>
      <c r="I200" s="346" t="s">
        <v>1258</v>
      </c>
      <c r="J200" s="346" t="s">
        <v>540</v>
      </c>
      <c r="K200" s="346">
        <v>50</v>
      </c>
      <c r="L200" s="285" t="s">
        <v>72</v>
      </c>
    </row>
    <row r="201" spans="1:12" x14ac:dyDescent="0.2">
      <c r="A201" s="285">
        <v>2</v>
      </c>
      <c r="B201" s="285" t="s">
        <v>96</v>
      </c>
      <c r="C201" s="346">
        <v>3</v>
      </c>
      <c r="D201" s="285" t="s">
        <v>1248</v>
      </c>
      <c r="E201" s="346">
        <v>7</v>
      </c>
      <c r="F201" s="285" t="s">
        <v>625</v>
      </c>
      <c r="G201" s="285" t="s">
        <v>1097</v>
      </c>
      <c r="H201" s="41" t="s">
        <v>1099</v>
      </c>
      <c r="I201" s="346" t="s">
        <v>1258</v>
      </c>
      <c r="J201" s="346" t="s">
        <v>540</v>
      </c>
      <c r="K201" s="346">
        <v>50</v>
      </c>
      <c r="L201" s="285" t="s">
        <v>72</v>
      </c>
    </row>
    <row r="202" spans="1:12" x14ac:dyDescent="0.2">
      <c r="A202" s="285">
        <v>2</v>
      </c>
      <c r="B202" s="285" t="s">
        <v>96</v>
      </c>
      <c r="C202" s="346">
        <v>3</v>
      </c>
      <c r="D202" s="285" t="s">
        <v>1248</v>
      </c>
      <c r="E202" s="346">
        <v>7</v>
      </c>
      <c r="F202" s="285" t="s">
        <v>625</v>
      </c>
      <c r="G202" s="285" t="s">
        <v>605</v>
      </c>
      <c r="H202" s="26" t="s">
        <v>1101</v>
      </c>
      <c r="I202" s="346" t="s">
        <v>1258</v>
      </c>
      <c r="J202" s="346" t="s">
        <v>540</v>
      </c>
      <c r="K202" s="346">
        <v>50</v>
      </c>
      <c r="L202" s="285" t="s">
        <v>72</v>
      </c>
    </row>
    <row r="203" spans="1:12" x14ac:dyDescent="0.2">
      <c r="A203" s="285">
        <v>2</v>
      </c>
      <c r="B203" s="285" t="s">
        <v>96</v>
      </c>
      <c r="C203" s="346">
        <v>3</v>
      </c>
      <c r="D203" s="285" t="s">
        <v>1248</v>
      </c>
      <c r="E203" s="346">
        <v>7</v>
      </c>
      <c r="F203" s="285" t="s">
        <v>625</v>
      </c>
      <c r="G203" s="285" t="s">
        <v>240</v>
      </c>
      <c r="H203" s="26" t="s">
        <v>1100</v>
      </c>
      <c r="I203" s="346" t="s">
        <v>1260</v>
      </c>
      <c r="J203" s="346" t="s">
        <v>1244</v>
      </c>
      <c r="K203" s="346">
        <v>25</v>
      </c>
      <c r="L203" s="285" t="s">
        <v>1214</v>
      </c>
    </row>
    <row r="204" spans="1:12" x14ac:dyDescent="0.2">
      <c r="A204" s="285">
        <v>2</v>
      </c>
      <c r="B204" s="285" t="s">
        <v>96</v>
      </c>
      <c r="C204" s="346">
        <v>3</v>
      </c>
      <c r="D204" s="285" t="s">
        <v>1248</v>
      </c>
      <c r="E204" s="346">
        <v>7</v>
      </c>
      <c r="F204" s="285" t="s">
        <v>625</v>
      </c>
      <c r="G204" s="285" t="s">
        <v>240</v>
      </c>
      <c r="H204" s="41" t="s">
        <v>229</v>
      </c>
      <c r="I204" s="346" t="s">
        <v>1258</v>
      </c>
      <c r="J204" s="346" t="s">
        <v>1244</v>
      </c>
      <c r="K204" s="346">
        <v>25</v>
      </c>
      <c r="L204" s="285" t="s">
        <v>72</v>
      </c>
    </row>
    <row r="205" spans="1:12" x14ac:dyDescent="0.2">
      <c r="A205" s="285">
        <v>2</v>
      </c>
      <c r="B205" s="285" t="s">
        <v>96</v>
      </c>
      <c r="C205" s="346">
        <v>3</v>
      </c>
      <c r="D205" s="285" t="s">
        <v>1248</v>
      </c>
      <c r="E205" s="346">
        <v>7</v>
      </c>
      <c r="F205" s="285" t="s">
        <v>625</v>
      </c>
      <c r="G205" s="285" t="s">
        <v>1102</v>
      </c>
      <c r="H205" s="26" t="s">
        <v>1103</v>
      </c>
      <c r="I205" s="346" t="s">
        <v>1258</v>
      </c>
      <c r="J205" s="346" t="s">
        <v>1244</v>
      </c>
      <c r="K205" s="346">
        <v>25</v>
      </c>
      <c r="L205" s="285" t="s">
        <v>72</v>
      </c>
    </row>
    <row r="206" spans="1:12" x14ac:dyDescent="0.2">
      <c r="A206" s="285">
        <v>2</v>
      </c>
      <c r="B206" s="285" t="s">
        <v>96</v>
      </c>
      <c r="C206" s="346">
        <v>3</v>
      </c>
      <c r="D206" s="285" t="s">
        <v>1248</v>
      </c>
      <c r="E206" s="346">
        <v>7</v>
      </c>
      <c r="F206" s="285" t="s">
        <v>625</v>
      </c>
      <c r="G206" s="285" t="s">
        <v>1102</v>
      </c>
      <c r="H206" s="41" t="s">
        <v>1253</v>
      </c>
      <c r="I206" s="346" t="s">
        <v>1260</v>
      </c>
      <c r="J206" s="346" t="s">
        <v>1244</v>
      </c>
      <c r="K206" s="346">
        <v>25</v>
      </c>
      <c r="L206" s="285" t="s">
        <v>1214</v>
      </c>
    </row>
    <row r="207" spans="1:12" x14ac:dyDescent="0.2">
      <c r="A207" s="285">
        <v>2</v>
      </c>
      <c r="B207" s="285" t="s">
        <v>96</v>
      </c>
      <c r="C207" s="346">
        <v>3</v>
      </c>
      <c r="D207" s="285" t="s">
        <v>1248</v>
      </c>
      <c r="E207" s="346">
        <v>9</v>
      </c>
      <c r="F207" s="285" t="s">
        <v>629</v>
      </c>
      <c r="G207" s="303" t="s">
        <v>1512</v>
      </c>
      <c r="H207" s="303" t="s">
        <v>1513</v>
      </c>
      <c r="I207" s="346" t="s">
        <v>1260</v>
      </c>
      <c r="J207" s="346" t="s">
        <v>1244</v>
      </c>
      <c r="K207" s="346">
        <v>25</v>
      </c>
      <c r="L207" s="285" t="s">
        <v>1214</v>
      </c>
    </row>
    <row r="208" spans="1:12" x14ac:dyDescent="0.2">
      <c r="A208" s="285">
        <v>2</v>
      </c>
      <c r="B208" s="285" t="s">
        <v>96</v>
      </c>
      <c r="C208" s="346">
        <v>3</v>
      </c>
      <c r="D208" s="285" t="s">
        <v>1249</v>
      </c>
      <c r="E208" s="346">
        <v>12</v>
      </c>
      <c r="F208" s="285" t="s">
        <v>635</v>
      </c>
      <c r="G208" s="285" t="s">
        <v>1531</v>
      </c>
      <c r="H208" s="285" t="s">
        <v>1532</v>
      </c>
      <c r="I208" s="346" t="s">
        <v>1260</v>
      </c>
      <c r="J208" s="346" t="s">
        <v>1244</v>
      </c>
      <c r="K208" s="346">
        <v>25</v>
      </c>
      <c r="L208" s="285" t="s">
        <v>1214</v>
      </c>
    </row>
    <row r="209" spans="1:12" x14ac:dyDescent="0.2">
      <c r="A209" s="285">
        <v>2</v>
      </c>
      <c r="B209" s="285" t="s">
        <v>51</v>
      </c>
      <c r="C209" s="346">
        <v>3</v>
      </c>
      <c r="D209" s="285" t="s">
        <v>1248</v>
      </c>
      <c r="E209" s="346">
        <v>7</v>
      </c>
      <c r="F209" s="285" t="s">
        <v>625</v>
      </c>
      <c r="G209" s="285" t="s">
        <v>80</v>
      </c>
      <c r="H209" s="26" t="s">
        <v>1109</v>
      </c>
      <c r="I209" s="346" t="s">
        <v>1240</v>
      </c>
      <c r="J209" s="346" t="s">
        <v>540</v>
      </c>
      <c r="K209" s="346">
        <v>70</v>
      </c>
      <c r="L209" s="285" t="s">
        <v>72</v>
      </c>
    </row>
    <row r="210" spans="1:12" x14ac:dyDescent="0.2">
      <c r="A210" s="285">
        <v>2</v>
      </c>
      <c r="B210" s="285" t="s">
        <v>51</v>
      </c>
      <c r="C210" s="346">
        <v>3</v>
      </c>
      <c r="D210" s="285" t="s">
        <v>1248</v>
      </c>
      <c r="E210" s="346">
        <v>8</v>
      </c>
      <c r="F210" s="285" t="s">
        <v>627</v>
      </c>
      <c r="G210" s="285" t="s">
        <v>830</v>
      </c>
      <c r="H210" s="41" t="s">
        <v>1110</v>
      </c>
      <c r="I210" s="346" t="s">
        <v>1240</v>
      </c>
      <c r="J210" s="346" t="s">
        <v>540</v>
      </c>
      <c r="K210" s="346">
        <v>70</v>
      </c>
      <c r="L210" s="285" t="s">
        <v>72</v>
      </c>
    </row>
    <row r="211" spans="1:12" x14ac:dyDescent="0.2">
      <c r="A211" s="285">
        <v>2</v>
      </c>
      <c r="B211" s="285" t="s">
        <v>51</v>
      </c>
      <c r="C211" s="346">
        <v>3</v>
      </c>
      <c r="D211" s="285" t="s">
        <v>1248</v>
      </c>
      <c r="E211" s="346">
        <v>8</v>
      </c>
      <c r="F211" s="285" t="s">
        <v>627</v>
      </c>
      <c r="G211" s="285" t="s">
        <v>603</v>
      </c>
      <c r="H211" s="26" t="s">
        <v>1111</v>
      </c>
      <c r="I211" s="346" t="s">
        <v>1240</v>
      </c>
      <c r="J211" s="346" t="s">
        <v>540</v>
      </c>
      <c r="K211" s="346">
        <v>70</v>
      </c>
      <c r="L211" s="285" t="s">
        <v>72</v>
      </c>
    </row>
    <row r="212" spans="1:12" x14ac:dyDescent="0.2">
      <c r="A212" s="285">
        <v>2</v>
      </c>
      <c r="B212" s="285" t="s">
        <v>51</v>
      </c>
      <c r="C212" s="346">
        <v>3</v>
      </c>
      <c r="D212" s="285" t="s">
        <v>1248</v>
      </c>
      <c r="E212" s="346">
        <v>8</v>
      </c>
      <c r="F212" s="285" t="s">
        <v>627</v>
      </c>
      <c r="G212" s="285" t="s">
        <v>1112</v>
      </c>
      <c r="H212" s="26" t="s">
        <v>604</v>
      </c>
      <c r="I212" s="346" t="s">
        <v>1240</v>
      </c>
      <c r="J212" s="346" t="s">
        <v>540</v>
      </c>
      <c r="K212" s="346">
        <v>70</v>
      </c>
      <c r="L212" s="285" t="s">
        <v>72</v>
      </c>
    </row>
    <row r="213" spans="1:12" s="301" customFormat="1" x14ac:dyDescent="0.2">
      <c r="A213" s="300">
        <v>2</v>
      </c>
      <c r="B213" s="300" t="s">
        <v>51</v>
      </c>
      <c r="C213" s="347">
        <v>3</v>
      </c>
      <c r="D213" s="300" t="s">
        <v>1248</v>
      </c>
      <c r="E213" s="347">
        <v>9</v>
      </c>
      <c r="F213" s="300" t="s">
        <v>629</v>
      </c>
      <c r="G213" s="300" t="s">
        <v>546</v>
      </c>
      <c r="H213" s="148" t="s">
        <v>226</v>
      </c>
      <c r="I213" s="347" t="s">
        <v>1240</v>
      </c>
      <c r="J213" s="347" t="s">
        <v>1244</v>
      </c>
      <c r="K213" s="347">
        <v>30</v>
      </c>
      <c r="L213" s="300" t="s">
        <v>1214</v>
      </c>
    </row>
    <row r="214" spans="1:12" s="301" customFormat="1" x14ac:dyDescent="0.2">
      <c r="A214" s="300">
        <v>2</v>
      </c>
      <c r="B214" s="300" t="s">
        <v>51</v>
      </c>
      <c r="C214" s="347">
        <v>3</v>
      </c>
      <c r="D214" s="300" t="s">
        <v>1248</v>
      </c>
      <c r="E214" s="347">
        <v>9</v>
      </c>
      <c r="F214" s="300" t="s">
        <v>629</v>
      </c>
      <c r="G214" s="302" t="s">
        <v>1471</v>
      </c>
      <c r="H214" s="147" t="s">
        <v>1470</v>
      </c>
      <c r="I214" s="347" t="s">
        <v>1240</v>
      </c>
      <c r="J214" s="347" t="s">
        <v>1244</v>
      </c>
      <c r="K214" s="347">
        <v>30</v>
      </c>
      <c r="L214" s="300" t="s">
        <v>72</v>
      </c>
    </row>
    <row r="215" spans="1:12" s="301" customFormat="1" x14ac:dyDescent="0.2">
      <c r="A215" s="300">
        <v>2</v>
      </c>
      <c r="B215" s="300" t="s">
        <v>51</v>
      </c>
      <c r="C215" s="347">
        <v>3</v>
      </c>
      <c r="D215" s="300" t="s">
        <v>1249</v>
      </c>
      <c r="E215" s="347">
        <v>10</v>
      </c>
      <c r="F215" s="300" t="s">
        <v>631</v>
      </c>
      <c r="G215" s="285" t="s">
        <v>1510</v>
      </c>
      <c r="H215" s="285" t="s">
        <v>1510</v>
      </c>
      <c r="I215" s="347" t="s">
        <v>1240</v>
      </c>
      <c r="J215" s="347" t="s">
        <v>1244</v>
      </c>
      <c r="K215" s="347">
        <v>30</v>
      </c>
      <c r="L215" s="300" t="s">
        <v>72</v>
      </c>
    </row>
    <row r="216" spans="1:12" s="301" customFormat="1" x14ac:dyDescent="0.2">
      <c r="A216" s="300">
        <v>2</v>
      </c>
      <c r="B216" s="300" t="s">
        <v>51</v>
      </c>
      <c r="C216" s="347">
        <v>3</v>
      </c>
      <c r="D216" s="300" t="s">
        <v>1249</v>
      </c>
      <c r="E216" s="347">
        <v>12</v>
      </c>
      <c r="F216" s="300" t="s">
        <v>635</v>
      </c>
      <c r="G216" s="285" t="s">
        <v>1531</v>
      </c>
      <c r="H216" s="285" t="s">
        <v>1532</v>
      </c>
      <c r="I216" s="347" t="s">
        <v>1240</v>
      </c>
      <c r="J216" s="347" t="s">
        <v>1244</v>
      </c>
      <c r="K216" s="347">
        <v>30</v>
      </c>
      <c r="L216" s="300" t="s">
        <v>72</v>
      </c>
    </row>
    <row r="217" spans="1:12" x14ac:dyDescent="0.2">
      <c r="A217" s="285">
        <v>3</v>
      </c>
      <c r="B217" s="285" t="s">
        <v>245</v>
      </c>
      <c r="C217" s="346">
        <v>15</v>
      </c>
      <c r="D217" s="285" t="s">
        <v>1247</v>
      </c>
      <c r="E217" s="346">
        <v>1</v>
      </c>
      <c r="F217" s="285" t="s">
        <v>613</v>
      </c>
      <c r="G217" s="285" t="s">
        <v>775</v>
      </c>
      <c r="H217" s="41" t="s">
        <v>861</v>
      </c>
      <c r="I217" s="346" t="s">
        <v>1259</v>
      </c>
      <c r="J217" s="346" t="s">
        <v>540</v>
      </c>
      <c r="K217" s="346">
        <v>45</v>
      </c>
      <c r="L217" s="285" t="s">
        <v>1215</v>
      </c>
    </row>
    <row r="218" spans="1:12" x14ac:dyDescent="0.2">
      <c r="A218" s="285">
        <v>3</v>
      </c>
      <c r="B218" s="285" t="s">
        <v>245</v>
      </c>
      <c r="C218" s="346">
        <v>15</v>
      </c>
      <c r="D218" s="285" t="s">
        <v>1247</v>
      </c>
      <c r="E218" s="346">
        <v>1</v>
      </c>
      <c r="F218" s="285" t="s">
        <v>613</v>
      </c>
      <c r="G218" s="285" t="s">
        <v>775</v>
      </c>
      <c r="H218" s="41" t="s">
        <v>867</v>
      </c>
      <c r="I218" s="346" t="s">
        <v>1259</v>
      </c>
      <c r="J218" s="346" t="s">
        <v>540</v>
      </c>
      <c r="K218" s="346">
        <v>45</v>
      </c>
      <c r="L218" s="285" t="s">
        <v>1215</v>
      </c>
    </row>
    <row r="219" spans="1:12" x14ac:dyDescent="0.2">
      <c r="A219" s="285">
        <v>3</v>
      </c>
      <c r="B219" s="285" t="s">
        <v>245</v>
      </c>
      <c r="C219" s="346">
        <v>15</v>
      </c>
      <c r="D219" s="285" t="s">
        <v>1247</v>
      </c>
      <c r="E219" s="346">
        <v>1</v>
      </c>
      <c r="F219" s="285" t="s">
        <v>613</v>
      </c>
      <c r="G219" s="285" t="s">
        <v>775</v>
      </c>
      <c r="H219" s="41" t="s">
        <v>855</v>
      </c>
      <c r="I219" s="346" t="s">
        <v>1259</v>
      </c>
      <c r="J219" s="346" t="s">
        <v>540</v>
      </c>
      <c r="K219" s="346">
        <v>45</v>
      </c>
      <c r="L219" s="285" t="s">
        <v>1215</v>
      </c>
    </row>
    <row r="220" spans="1:12" x14ac:dyDescent="0.2">
      <c r="A220" s="285">
        <v>3</v>
      </c>
      <c r="B220" s="285" t="s">
        <v>245</v>
      </c>
      <c r="C220" s="346">
        <v>15</v>
      </c>
      <c r="D220" s="285" t="s">
        <v>1247</v>
      </c>
      <c r="E220" s="346">
        <v>1</v>
      </c>
      <c r="F220" s="285" t="s">
        <v>613</v>
      </c>
      <c r="G220" s="285" t="s">
        <v>555</v>
      </c>
      <c r="H220" s="41" t="s">
        <v>862</v>
      </c>
      <c r="I220" s="346" t="s">
        <v>1259</v>
      </c>
      <c r="J220" s="346" t="s">
        <v>540</v>
      </c>
      <c r="K220" s="346">
        <v>45</v>
      </c>
      <c r="L220" s="285" t="s">
        <v>1215</v>
      </c>
    </row>
    <row r="221" spans="1:12" x14ac:dyDescent="0.2">
      <c r="A221" s="285">
        <v>3</v>
      </c>
      <c r="B221" s="285" t="s">
        <v>245</v>
      </c>
      <c r="C221" s="346">
        <v>15</v>
      </c>
      <c r="D221" s="285" t="s">
        <v>1247</v>
      </c>
      <c r="E221" s="346">
        <v>1</v>
      </c>
      <c r="F221" s="285" t="s">
        <v>613</v>
      </c>
      <c r="G221" s="285" t="s">
        <v>558</v>
      </c>
      <c r="H221" s="41" t="s">
        <v>863</v>
      </c>
      <c r="I221" s="346" t="s">
        <v>1259</v>
      </c>
      <c r="J221" s="346" t="s">
        <v>540</v>
      </c>
      <c r="K221" s="346">
        <v>45</v>
      </c>
      <c r="L221" s="285" t="s">
        <v>1215</v>
      </c>
    </row>
    <row r="222" spans="1:12" x14ac:dyDescent="0.2">
      <c r="A222" s="285">
        <v>3</v>
      </c>
      <c r="B222" s="285" t="s">
        <v>245</v>
      </c>
      <c r="C222" s="346">
        <v>15</v>
      </c>
      <c r="D222" s="285" t="s">
        <v>1247</v>
      </c>
      <c r="E222" s="346">
        <v>1</v>
      </c>
      <c r="F222" s="285" t="s">
        <v>613</v>
      </c>
      <c r="G222" s="285" t="s">
        <v>177</v>
      </c>
      <c r="H222" s="41" t="s">
        <v>117</v>
      </c>
      <c r="I222" s="346" t="s">
        <v>1259</v>
      </c>
      <c r="J222" s="346" t="s">
        <v>540</v>
      </c>
      <c r="K222" s="346">
        <v>45</v>
      </c>
      <c r="L222" s="285" t="s">
        <v>1215</v>
      </c>
    </row>
    <row r="223" spans="1:12" x14ac:dyDescent="0.2">
      <c r="A223" s="285">
        <v>3</v>
      </c>
      <c r="B223" s="285" t="s">
        <v>245</v>
      </c>
      <c r="C223" s="346">
        <v>15</v>
      </c>
      <c r="D223" s="285" t="s">
        <v>1247</v>
      </c>
      <c r="E223" s="346">
        <v>1</v>
      </c>
      <c r="F223" s="285" t="s">
        <v>613</v>
      </c>
      <c r="G223" s="285" t="s">
        <v>178</v>
      </c>
      <c r="H223" s="41" t="s">
        <v>864</v>
      </c>
      <c r="I223" s="346" t="s">
        <v>1259</v>
      </c>
      <c r="J223" s="346" t="s">
        <v>540</v>
      </c>
      <c r="K223" s="346">
        <v>45</v>
      </c>
      <c r="L223" s="285" t="s">
        <v>1215</v>
      </c>
    </row>
    <row r="224" spans="1:12" x14ac:dyDescent="0.2">
      <c r="A224" s="285">
        <v>3</v>
      </c>
      <c r="B224" s="285" t="s">
        <v>245</v>
      </c>
      <c r="C224" s="346">
        <v>15</v>
      </c>
      <c r="D224" s="285" t="s">
        <v>1247</v>
      </c>
      <c r="E224" s="346">
        <v>1</v>
      </c>
      <c r="F224" s="285" t="s">
        <v>613</v>
      </c>
      <c r="G224" s="285" t="s">
        <v>179</v>
      </c>
      <c r="H224" s="41" t="s">
        <v>845</v>
      </c>
      <c r="I224" s="346" t="s">
        <v>1259</v>
      </c>
      <c r="J224" s="346" t="s">
        <v>540</v>
      </c>
      <c r="K224" s="346">
        <v>45</v>
      </c>
      <c r="L224" s="285" t="s">
        <v>1215</v>
      </c>
    </row>
    <row r="225" spans="1:12" x14ac:dyDescent="0.2">
      <c r="A225" s="285">
        <v>3</v>
      </c>
      <c r="B225" s="285" t="s">
        <v>245</v>
      </c>
      <c r="C225" s="346">
        <v>15</v>
      </c>
      <c r="D225" s="285" t="s">
        <v>1247</v>
      </c>
      <c r="E225" s="346">
        <v>1</v>
      </c>
      <c r="F225" s="285" t="s">
        <v>613</v>
      </c>
      <c r="G225" s="285" t="s">
        <v>791</v>
      </c>
      <c r="H225" s="41" t="s">
        <v>865</v>
      </c>
      <c r="I225" s="346" t="s">
        <v>1259</v>
      </c>
      <c r="J225" s="346" t="s">
        <v>540</v>
      </c>
      <c r="K225" s="346">
        <v>45</v>
      </c>
      <c r="L225" s="285" t="s">
        <v>1215</v>
      </c>
    </row>
    <row r="226" spans="1:12" x14ac:dyDescent="0.2">
      <c r="A226" s="285">
        <v>3</v>
      </c>
      <c r="B226" s="285" t="s">
        <v>245</v>
      </c>
      <c r="C226" s="346">
        <v>15</v>
      </c>
      <c r="D226" s="285" t="s">
        <v>1247</v>
      </c>
      <c r="E226" s="346">
        <v>1</v>
      </c>
      <c r="F226" s="285" t="s">
        <v>613</v>
      </c>
      <c r="G226" s="285" t="s">
        <v>559</v>
      </c>
      <c r="H226" s="41" t="s">
        <v>866</v>
      </c>
      <c r="I226" s="346" t="s">
        <v>1259</v>
      </c>
      <c r="J226" s="346" t="s">
        <v>540</v>
      </c>
      <c r="K226" s="346">
        <v>45</v>
      </c>
      <c r="L226" s="285" t="s">
        <v>1215</v>
      </c>
    </row>
    <row r="227" spans="1:12" x14ac:dyDescent="0.2">
      <c r="A227" s="285">
        <v>3</v>
      </c>
      <c r="B227" s="285" t="s">
        <v>245</v>
      </c>
      <c r="C227" s="346">
        <v>15</v>
      </c>
      <c r="D227" s="285" t="s">
        <v>1247</v>
      </c>
      <c r="E227" s="346">
        <v>1</v>
      </c>
      <c r="F227" s="285" t="s">
        <v>613</v>
      </c>
      <c r="G227" s="285" t="s">
        <v>782</v>
      </c>
      <c r="H227" s="41" t="s">
        <v>782</v>
      </c>
      <c r="I227" s="346" t="s">
        <v>1260</v>
      </c>
      <c r="J227" s="346" t="s">
        <v>1244</v>
      </c>
      <c r="K227" s="346">
        <v>10</v>
      </c>
      <c r="L227" s="285" t="s">
        <v>72</v>
      </c>
    </row>
    <row r="228" spans="1:12" x14ac:dyDescent="0.2">
      <c r="A228" s="285">
        <v>3</v>
      </c>
      <c r="B228" s="285" t="s">
        <v>245</v>
      </c>
      <c r="C228" s="346">
        <v>15</v>
      </c>
      <c r="D228" s="285" t="s">
        <v>1247</v>
      </c>
      <c r="E228" s="346">
        <v>2</v>
      </c>
      <c r="F228" s="285" t="s">
        <v>615</v>
      </c>
      <c r="G228" s="285" t="s">
        <v>858</v>
      </c>
      <c r="H228" s="41" t="s">
        <v>859</v>
      </c>
      <c r="I228" s="346" t="s">
        <v>1259</v>
      </c>
      <c r="J228" s="346" t="s">
        <v>1244</v>
      </c>
      <c r="K228" s="346">
        <v>45</v>
      </c>
      <c r="L228" s="285" t="s">
        <v>72</v>
      </c>
    </row>
    <row r="229" spans="1:12" x14ac:dyDescent="0.2">
      <c r="A229" s="285">
        <v>3</v>
      </c>
      <c r="B229" s="285" t="s">
        <v>245</v>
      </c>
      <c r="C229" s="346">
        <v>15</v>
      </c>
      <c r="D229" s="285" t="s">
        <v>1247</v>
      </c>
      <c r="E229" s="346">
        <v>2</v>
      </c>
      <c r="F229" s="285" t="s">
        <v>615</v>
      </c>
      <c r="G229" s="285" t="s">
        <v>779</v>
      </c>
      <c r="H229" s="41" t="s">
        <v>848</v>
      </c>
      <c r="I229" s="346" t="s">
        <v>1259</v>
      </c>
      <c r="J229" s="346" t="s">
        <v>1244</v>
      </c>
      <c r="K229" s="346">
        <v>45</v>
      </c>
      <c r="L229" s="285" t="s">
        <v>72</v>
      </c>
    </row>
    <row r="230" spans="1:12" x14ac:dyDescent="0.2">
      <c r="A230" s="285">
        <v>3</v>
      </c>
      <c r="B230" s="285" t="s">
        <v>245</v>
      </c>
      <c r="C230" s="346">
        <v>15</v>
      </c>
      <c r="D230" s="285" t="s">
        <v>1247</v>
      </c>
      <c r="E230" s="346">
        <v>2</v>
      </c>
      <c r="F230" s="285" t="s">
        <v>615</v>
      </c>
      <c r="G230" s="285" t="s">
        <v>785</v>
      </c>
      <c r="H230" s="41" t="s">
        <v>850</v>
      </c>
      <c r="I230" s="346" t="s">
        <v>1260</v>
      </c>
      <c r="J230" s="346" t="s">
        <v>1244</v>
      </c>
      <c r="K230" s="346">
        <v>10</v>
      </c>
      <c r="L230" s="285" t="s">
        <v>1220</v>
      </c>
    </row>
    <row r="231" spans="1:12" x14ac:dyDescent="0.2">
      <c r="A231" s="285">
        <v>3</v>
      </c>
      <c r="B231" s="285" t="s">
        <v>245</v>
      </c>
      <c r="C231" s="346">
        <v>15</v>
      </c>
      <c r="D231" s="285" t="s">
        <v>1247</v>
      </c>
      <c r="E231" s="346">
        <v>2</v>
      </c>
      <c r="F231" s="285" t="s">
        <v>615</v>
      </c>
      <c r="G231" s="285" t="s">
        <v>554</v>
      </c>
      <c r="H231" s="41" t="s">
        <v>843</v>
      </c>
      <c r="I231" s="346" t="s">
        <v>1259</v>
      </c>
      <c r="J231" s="346" t="s">
        <v>1244</v>
      </c>
      <c r="K231" s="346">
        <v>45</v>
      </c>
      <c r="L231" s="285" t="s">
        <v>72</v>
      </c>
    </row>
    <row r="232" spans="1:12" x14ac:dyDescent="0.2">
      <c r="A232" s="285">
        <v>3</v>
      </c>
      <c r="B232" s="285" t="s">
        <v>245</v>
      </c>
      <c r="C232" s="346">
        <v>15</v>
      </c>
      <c r="D232" s="285" t="s">
        <v>1247</v>
      </c>
      <c r="E232" s="346">
        <v>3</v>
      </c>
      <c r="F232" s="285" t="s">
        <v>617</v>
      </c>
      <c r="G232" s="285" t="s">
        <v>556</v>
      </c>
      <c r="H232" s="41" t="s">
        <v>860</v>
      </c>
      <c r="I232" s="346" t="s">
        <v>1259</v>
      </c>
      <c r="J232" s="346" t="s">
        <v>1244</v>
      </c>
      <c r="K232" s="346">
        <v>45</v>
      </c>
      <c r="L232" s="285" t="s">
        <v>72</v>
      </c>
    </row>
    <row r="233" spans="1:12" x14ac:dyDescent="0.2">
      <c r="A233" s="285">
        <v>3</v>
      </c>
      <c r="B233" s="285" t="s">
        <v>245</v>
      </c>
      <c r="C233" s="346">
        <v>15</v>
      </c>
      <c r="D233" s="285" t="s">
        <v>1247</v>
      </c>
      <c r="E233" s="346">
        <v>3</v>
      </c>
      <c r="F233" s="285" t="s">
        <v>617</v>
      </c>
      <c r="G233" s="285" t="s">
        <v>557</v>
      </c>
      <c r="H233" s="41" t="s">
        <v>851</v>
      </c>
      <c r="I233" s="346" t="s">
        <v>1259</v>
      </c>
      <c r="J233" s="346" t="s">
        <v>1244</v>
      </c>
      <c r="K233" s="346">
        <v>45</v>
      </c>
      <c r="L233" s="285" t="s">
        <v>72</v>
      </c>
    </row>
    <row r="234" spans="1:12" x14ac:dyDescent="0.2">
      <c r="A234" s="285">
        <v>3</v>
      </c>
      <c r="B234" s="285" t="s">
        <v>245</v>
      </c>
      <c r="C234" s="346">
        <v>15</v>
      </c>
      <c r="D234" s="285" t="s">
        <v>1247</v>
      </c>
      <c r="E234" s="346">
        <v>3</v>
      </c>
      <c r="F234" s="285" t="s">
        <v>617</v>
      </c>
      <c r="G234" s="285" t="s">
        <v>787</v>
      </c>
      <c r="H234" s="41" t="s">
        <v>553</v>
      </c>
      <c r="I234" s="346" t="s">
        <v>1259</v>
      </c>
      <c r="J234" s="346" t="s">
        <v>1244</v>
      </c>
      <c r="K234" s="346">
        <v>45</v>
      </c>
      <c r="L234" s="285" t="s">
        <v>72</v>
      </c>
    </row>
    <row r="235" spans="1:12" x14ac:dyDescent="0.2">
      <c r="A235" s="285">
        <v>3</v>
      </c>
      <c r="B235" s="285" t="s">
        <v>245</v>
      </c>
      <c r="C235" s="346">
        <v>15</v>
      </c>
      <c r="D235" s="285" t="s">
        <v>1247</v>
      </c>
      <c r="E235" s="346">
        <v>3</v>
      </c>
      <c r="F235" s="285" t="s">
        <v>617</v>
      </c>
      <c r="G235" s="285" t="s">
        <v>787</v>
      </c>
      <c r="H235" s="41" t="s">
        <v>857</v>
      </c>
      <c r="I235" s="346" t="s">
        <v>1259</v>
      </c>
      <c r="J235" s="346" t="s">
        <v>1244</v>
      </c>
      <c r="K235" s="346">
        <v>45</v>
      </c>
      <c r="L235" s="285" t="s">
        <v>72</v>
      </c>
    </row>
    <row r="236" spans="1:12" x14ac:dyDescent="0.2">
      <c r="A236" s="285">
        <v>3</v>
      </c>
      <c r="B236" s="285" t="s">
        <v>244</v>
      </c>
      <c r="C236" s="346">
        <v>6</v>
      </c>
      <c r="D236" s="285" t="s">
        <v>1247</v>
      </c>
      <c r="E236" s="346">
        <v>1</v>
      </c>
      <c r="F236" s="285" t="s">
        <v>613</v>
      </c>
      <c r="G236" s="285" t="s">
        <v>1254</v>
      </c>
      <c r="H236" s="41" t="s">
        <v>905</v>
      </c>
      <c r="I236" s="346" t="s">
        <v>1259</v>
      </c>
      <c r="J236" s="346" t="s">
        <v>1244</v>
      </c>
      <c r="K236" s="346">
        <v>40</v>
      </c>
      <c r="L236" s="285" t="s">
        <v>72</v>
      </c>
    </row>
    <row r="237" spans="1:12" x14ac:dyDescent="0.2">
      <c r="A237" s="285">
        <v>3</v>
      </c>
      <c r="B237" s="285" t="s">
        <v>244</v>
      </c>
      <c r="C237" s="346">
        <v>6</v>
      </c>
      <c r="D237" s="285" t="s">
        <v>1247</v>
      </c>
      <c r="E237" s="346">
        <v>1</v>
      </c>
      <c r="F237" s="285" t="s">
        <v>613</v>
      </c>
      <c r="G237" s="285" t="s">
        <v>782</v>
      </c>
      <c r="H237" s="41" t="s">
        <v>782</v>
      </c>
      <c r="I237" s="346" t="s">
        <v>1260</v>
      </c>
      <c r="J237" s="346" t="s">
        <v>1244</v>
      </c>
      <c r="K237" s="346">
        <v>30</v>
      </c>
      <c r="L237" s="285" t="s">
        <v>1220</v>
      </c>
    </row>
    <row r="238" spans="1:12" x14ac:dyDescent="0.2">
      <c r="A238" s="285">
        <v>3</v>
      </c>
      <c r="B238" s="285" t="s">
        <v>244</v>
      </c>
      <c r="C238" s="346">
        <v>6</v>
      </c>
      <c r="D238" s="285" t="s">
        <v>1247</v>
      </c>
      <c r="E238" s="346">
        <v>2</v>
      </c>
      <c r="F238" s="285" t="s">
        <v>615</v>
      </c>
      <c r="G238" s="285" t="s">
        <v>560</v>
      </c>
      <c r="H238" s="41" t="s">
        <v>868</v>
      </c>
      <c r="I238" s="346" t="s">
        <v>1259</v>
      </c>
      <c r="J238" s="346" t="s">
        <v>1244</v>
      </c>
      <c r="K238" s="346">
        <v>40</v>
      </c>
      <c r="L238" s="285" t="s">
        <v>72</v>
      </c>
    </row>
    <row r="239" spans="1:12" x14ac:dyDescent="0.2">
      <c r="A239" s="285">
        <v>3</v>
      </c>
      <c r="B239" s="285" t="s">
        <v>244</v>
      </c>
      <c r="C239" s="346">
        <v>6</v>
      </c>
      <c r="D239" s="285" t="s">
        <v>1247</v>
      </c>
      <c r="E239" s="346">
        <v>2</v>
      </c>
      <c r="F239" s="285" t="s">
        <v>615</v>
      </c>
      <c r="G239" s="285" t="s">
        <v>568</v>
      </c>
      <c r="H239" s="41" t="s">
        <v>894</v>
      </c>
      <c r="I239" s="346" t="s">
        <v>1259</v>
      </c>
      <c r="J239" s="346" t="s">
        <v>1244</v>
      </c>
      <c r="K239" s="346">
        <v>40</v>
      </c>
      <c r="L239" s="285" t="s">
        <v>72</v>
      </c>
    </row>
    <row r="240" spans="1:12" x14ac:dyDescent="0.2">
      <c r="A240" s="285">
        <v>3</v>
      </c>
      <c r="B240" s="285" t="s">
        <v>244</v>
      </c>
      <c r="C240" s="346">
        <v>6</v>
      </c>
      <c r="D240" s="285" t="s">
        <v>1247</v>
      </c>
      <c r="E240" s="346">
        <v>3</v>
      </c>
      <c r="F240" s="285" t="s">
        <v>617</v>
      </c>
      <c r="G240" s="285" t="s">
        <v>572</v>
      </c>
      <c r="H240" s="41" t="s">
        <v>907</v>
      </c>
      <c r="I240" s="346" t="s">
        <v>1260</v>
      </c>
      <c r="J240" s="346" t="s">
        <v>1244</v>
      </c>
      <c r="K240" s="346">
        <v>30</v>
      </c>
      <c r="L240" s="285" t="s">
        <v>1220</v>
      </c>
    </row>
    <row r="241" spans="1:12" x14ac:dyDescent="0.2">
      <c r="A241" s="285">
        <v>3</v>
      </c>
      <c r="B241" s="285" t="s">
        <v>244</v>
      </c>
      <c r="C241" s="346">
        <v>6</v>
      </c>
      <c r="D241" s="285" t="s">
        <v>1247</v>
      </c>
      <c r="E241" s="346">
        <v>3</v>
      </c>
      <c r="F241" s="285" t="s">
        <v>617</v>
      </c>
      <c r="G241" s="285" t="s">
        <v>573</v>
      </c>
      <c r="H241" s="41" t="s">
        <v>908</v>
      </c>
      <c r="I241" s="346" t="s">
        <v>1260</v>
      </c>
      <c r="J241" s="346" t="s">
        <v>1244</v>
      </c>
      <c r="K241" s="346">
        <v>30</v>
      </c>
      <c r="L241" s="285" t="s">
        <v>1220</v>
      </c>
    </row>
    <row r="242" spans="1:12" x14ac:dyDescent="0.2">
      <c r="A242" s="285">
        <v>3</v>
      </c>
      <c r="B242" s="285" t="s">
        <v>244</v>
      </c>
      <c r="C242" s="346">
        <v>6</v>
      </c>
      <c r="D242" s="285" t="s">
        <v>1247</v>
      </c>
      <c r="E242" s="346">
        <v>3</v>
      </c>
      <c r="F242" s="285" t="s">
        <v>617</v>
      </c>
      <c r="G242" s="285" t="s">
        <v>795</v>
      </c>
      <c r="H242" s="41" t="s">
        <v>1262</v>
      </c>
      <c r="I242" s="346" t="s">
        <v>1258</v>
      </c>
      <c r="J242" s="346" t="s">
        <v>1244</v>
      </c>
      <c r="K242" s="346">
        <v>30</v>
      </c>
      <c r="L242" s="285" t="s">
        <v>72</v>
      </c>
    </row>
    <row r="243" spans="1:12" x14ac:dyDescent="0.2">
      <c r="A243" s="285">
        <v>3</v>
      </c>
      <c r="B243" s="285" t="s">
        <v>244</v>
      </c>
      <c r="C243" s="346">
        <v>6</v>
      </c>
      <c r="D243" s="285" t="s">
        <v>1247</v>
      </c>
      <c r="E243" s="346">
        <v>3</v>
      </c>
      <c r="F243" s="285" t="s">
        <v>617</v>
      </c>
      <c r="G243" s="285" t="s">
        <v>574</v>
      </c>
      <c r="H243" s="41" t="s">
        <v>910</v>
      </c>
      <c r="I243" s="346" t="s">
        <v>1259</v>
      </c>
      <c r="J243" s="346" t="s">
        <v>1244</v>
      </c>
      <c r="K243" s="346">
        <v>40</v>
      </c>
      <c r="L243" s="285" t="s">
        <v>72</v>
      </c>
    </row>
    <row r="244" spans="1:12" x14ac:dyDescent="0.2">
      <c r="A244" s="285">
        <v>3</v>
      </c>
      <c r="B244" s="285" t="s">
        <v>244</v>
      </c>
      <c r="C244" s="346">
        <v>6</v>
      </c>
      <c r="D244" s="285" t="s">
        <v>1247</v>
      </c>
      <c r="E244" s="346">
        <v>3</v>
      </c>
      <c r="F244" s="285" t="s">
        <v>617</v>
      </c>
      <c r="G244" s="285" t="s">
        <v>575</v>
      </c>
      <c r="H244" s="41" t="s">
        <v>911</v>
      </c>
      <c r="I244" s="346" t="s">
        <v>1259</v>
      </c>
      <c r="J244" s="346" t="s">
        <v>1244</v>
      </c>
      <c r="K244" s="346">
        <v>40</v>
      </c>
      <c r="L244" s="285" t="s">
        <v>72</v>
      </c>
    </row>
    <row r="245" spans="1:12" x14ac:dyDescent="0.2">
      <c r="A245" s="285">
        <v>3</v>
      </c>
      <c r="B245" s="285" t="s">
        <v>244</v>
      </c>
      <c r="C245" s="346">
        <v>6</v>
      </c>
      <c r="D245" s="285" t="s">
        <v>1249</v>
      </c>
      <c r="E245" s="346">
        <v>11</v>
      </c>
      <c r="F245" s="285" t="s">
        <v>633</v>
      </c>
      <c r="G245" s="285" t="s">
        <v>797</v>
      </c>
      <c r="H245" s="41" t="s">
        <v>875</v>
      </c>
      <c r="I245" s="346" t="s">
        <v>1259</v>
      </c>
      <c r="J245" s="346" t="s">
        <v>1244</v>
      </c>
      <c r="K245" s="346">
        <v>40</v>
      </c>
      <c r="L245" s="285" t="s">
        <v>72</v>
      </c>
    </row>
    <row r="246" spans="1:12" x14ac:dyDescent="0.2">
      <c r="A246" s="285">
        <v>3</v>
      </c>
      <c r="B246" s="285" t="s">
        <v>244</v>
      </c>
      <c r="C246" s="346">
        <v>6</v>
      </c>
      <c r="D246" s="285" t="s">
        <v>1249</v>
      </c>
      <c r="E246" s="346">
        <v>12</v>
      </c>
      <c r="F246" s="285" t="s">
        <v>635</v>
      </c>
      <c r="G246" s="303" t="s">
        <v>1519</v>
      </c>
      <c r="H246" s="41" t="s">
        <v>1520</v>
      </c>
      <c r="I246" s="346" t="s">
        <v>1258</v>
      </c>
      <c r="J246" s="346" t="s">
        <v>1244</v>
      </c>
      <c r="K246" s="346">
        <v>30</v>
      </c>
      <c r="L246" s="285" t="s">
        <v>72</v>
      </c>
    </row>
    <row r="247" spans="1:12" x14ac:dyDescent="0.2">
      <c r="A247" s="285">
        <v>3</v>
      </c>
      <c r="B247" s="285" t="s">
        <v>244</v>
      </c>
      <c r="C247" s="346">
        <v>6</v>
      </c>
      <c r="D247" s="285" t="s">
        <v>1249</v>
      </c>
      <c r="E247" s="346">
        <v>12</v>
      </c>
      <c r="F247" s="285" t="s">
        <v>635</v>
      </c>
      <c r="G247" s="285" t="s">
        <v>95</v>
      </c>
      <c r="H247" s="41" t="s">
        <v>896</v>
      </c>
      <c r="I247" s="346" t="s">
        <v>1258</v>
      </c>
      <c r="J247" s="346" t="s">
        <v>1244</v>
      </c>
      <c r="K247" s="346">
        <v>30</v>
      </c>
      <c r="L247" s="285" t="s">
        <v>72</v>
      </c>
    </row>
    <row r="248" spans="1:12" x14ac:dyDescent="0.2">
      <c r="A248" s="285">
        <v>3</v>
      </c>
      <c r="B248" s="285" t="s">
        <v>248</v>
      </c>
      <c r="C248" s="346">
        <v>18</v>
      </c>
      <c r="D248" s="285" t="s">
        <v>1247</v>
      </c>
      <c r="E248" s="346">
        <v>1</v>
      </c>
      <c r="F248" s="285" t="s">
        <v>613</v>
      </c>
      <c r="G248" s="285" t="s">
        <v>922</v>
      </c>
      <c r="H248" s="41" t="s">
        <v>922</v>
      </c>
      <c r="I248" s="346" t="s">
        <v>1259</v>
      </c>
      <c r="J248" s="346" t="s">
        <v>540</v>
      </c>
      <c r="K248" s="346">
        <v>25</v>
      </c>
      <c r="L248" s="285" t="s">
        <v>1215</v>
      </c>
    </row>
    <row r="249" spans="1:12" x14ac:dyDescent="0.2">
      <c r="A249" s="285">
        <v>3</v>
      </c>
      <c r="B249" s="285" t="s">
        <v>248</v>
      </c>
      <c r="C249" s="346">
        <v>18</v>
      </c>
      <c r="D249" s="285" t="s">
        <v>1247</v>
      </c>
      <c r="E249" s="346">
        <v>1</v>
      </c>
      <c r="F249" s="285" t="s">
        <v>613</v>
      </c>
      <c r="G249" s="285" t="s">
        <v>803</v>
      </c>
      <c r="H249" s="41" t="s">
        <v>938</v>
      </c>
      <c r="I249" s="346" t="s">
        <v>1259</v>
      </c>
      <c r="J249" s="346" t="s">
        <v>540</v>
      </c>
      <c r="K249" s="346">
        <v>25</v>
      </c>
      <c r="L249" s="285" t="s">
        <v>1215</v>
      </c>
    </row>
    <row r="250" spans="1:12" x14ac:dyDescent="0.2">
      <c r="A250" s="285">
        <v>3</v>
      </c>
      <c r="B250" s="285" t="s">
        <v>248</v>
      </c>
      <c r="C250" s="346">
        <v>18</v>
      </c>
      <c r="D250" s="285" t="s">
        <v>1247</v>
      </c>
      <c r="E250" s="346">
        <v>1</v>
      </c>
      <c r="F250" s="285" t="s">
        <v>613</v>
      </c>
      <c r="G250" s="285" t="s">
        <v>803</v>
      </c>
      <c r="H250" s="41" t="s">
        <v>928</v>
      </c>
      <c r="I250" s="346" t="s">
        <v>1259</v>
      </c>
      <c r="J250" s="346" t="s">
        <v>540</v>
      </c>
      <c r="K250" s="346">
        <v>25</v>
      </c>
      <c r="L250" s="285" t="s">
        <v>1215</v>
      </c>
    </row>
    <row r="251" spans="1:12" x14ac:dyDescent="0.2">
      <c r="A251" s="285">
        <v>3</v>
      </c>
      <c r="B251" s="285" t="s">
        <v>248</v>
      </c>
      <c r="C251" s="346">
        <v>18</v>
      </c>
      <c r="D251" s="285" t="s">
        <v>1250</v>
      </c>
      <c r="E251" s="346">
        <v>4</v>
      </c>
      <c r="F251" s="285" t="s">
        <v>619</v>
      </c>
      <c r="G251" s="285" t="s">
        <v>582</v>
      </c>
      <c r="H251" s="41" t="s">
        <v>582</v>
      </c>
      <c r="I251" s="346" t="s">
        <v>1239</v>
      </c>
      <c r="J251" s="346" t="s">
        <v>540</v>
      </c>
      <c r="K251" s="346">
        <v>25</v>
      </c>
      <c r="L251" s="285" t="s">
        <v>1215</v>
      </c>
    </row>
    <row r="252" spans="1:12" x14ac:dyDescent="0.2">
      <c r="A252" s="285">
        <v>3</v>
      </c>
      <c r="B252" s="285" t="s">
        <v>248</v>
      </c>
      <c r="C252" s="346">
        <v>18</v>
      </c>
      <c r="D252" s="285" t="s">
        <v>1250</v>
      </c>
      <c r="E252" s="346">
        <v>4</v>
      </c>
      <c r="F252" s="285" t="s">
        <v>619</v>
      </c>
      <c r="G252" s="285" t="s">
        <v>582</v>
      </c>
      <c r="H252" s="41" t="s">
        <v>944</v>
      </c>
      <c r="I252" s="346" t="s">
        <v>1239</v>
      </c>
      <c r="J252" s="346" t="s">
        <v>540</v>
      </c>
      <c r="K252" s="346">
        <v>25</v>
      </c>
      <c r="L252" s="285" t="s">
        <v>1215</v>
      </c>
    </row>
    <row r="253" spans="1:12" x14ac:dyDescent="0.2">
      <c r="A253" s="285">
        <v>3</v>
      </c>
      <c r="B253" s="285" t="s">
        <v>248</v>
      </c>
      <c r="C253" s="346">
        <v>18</v>
      </c>
      <c r="D253" s="285" t="s">
        <v>1250</v>
      </c>
      <c r="E253" s="346">
        <v>4</v>
      </c>
      <c r="F253" s="285" t="s">
        <v>619</v>
      </c>
      <c r="G253" s="285" t="s">
        <v>582</v>
      </c>
      <c r="H253" s="41" t="s">
        <v>943</v>
      </c>
      <c r="I253" s="346" t="s">
        <v>1239</v>
      </c>
      <c r="J253" s="346" t="s">
        <v>540</v>
      </c>
      <c r="K253" s="346">
        <v>25</v>
      </c>
      <c r="L253" s="285" t="s">
        <v>1215</v>
      </c>
    </row>
    <row r="254" spans="1:12" x14ac:dyDescent="0.2">
      <c r="A254" s="285">
        <v>3</v>
      </c>
      <c r="B254" s="285" t="s">
        <v>248</v>
      </c>
      <c r="C254" s="346">
        <v>18</v>
      </c>
      <c r="D254" s="285" t="s">
        <v>1250</v>
      </c>
      <c r="E254" s="346">
        <v>4</v>
      </c>
      <c r="F254" s="285" t="s">
        <v>619</v>
      </c>
      <c r="G254" s="285" t="s">
        <v>585</v>
      </c>
      <c r="H254" s="41" t="s">
        <v>936</v>
      </c>
      <c r="I254" s="346" t="s">
        <v>1239</v>
      </c>
      <c r="J254" s="346" t="s">
        <v>540</v>
      </c>
      <c r="K254" s="346">
        <v>25</v>
      </c>
      <c r="L254" s="285" t="s">
        <v>1215</v>
      </c>
    </row>
    <row r="255" spans="1:12" x14ac:dyDescent="0.2">
      <c r="A255" s="285">
        <v>3</v>
      </c>
      <c r="B255" s="285" t="s">
        <v>248</v>
      </c>
      <c r="C255" s="346">
        <v>18</v>
      </c>
      <c r="D255" s="285" t="s">
        <v>1250</v>
      </c>
      <c r="E255" s="346">
        <v>4</v>
      </c>
      <c r="F255" s="285" t="s">
        <v>619</v>
      </c>
      <c r="G255" s="285" t="s">
        <v>798</v>
      </c>
      <c r="H255" s="41" t="s">
        <v>923</v>
      </c>
      <c r="I255" s="346" t="s">
        <v>1239</v>
      </c>
      <c r="J255" s="346" t="s">
        <v>1244</v>
      </c>
      <c r="K255" s="346">
        <v>20</v>
      </c>
      <c r="L255" s="285" t="s">
        <v>72</v>
      </c>
    </row>
    <row r="256" spans="1:12" x14ac:dyDescent="0.2">
      <c r="A256" s="285">
        <v>3</v>
      </c>
      <c r="B256" s="285" t="s">
        <v>248</v>
      </c>
      <c r="C256" s="346">
        <v>18</v>
      </c>
      <c r="D256" s="285" t="s">
        <v>1250</v>
      </c>
      <c r="E256" s="346">
        <v>4</v>
      </c>
      <c r="F256" s="285" t="s">
        <v>619</v>
      </c>
      <c r="G256" s="285" t="s">
        <v>799</v>
      </c>
      <c r="H256" s="41" t="s">
        <v>924</v>
      </c>
      <c r="I256" s="346" t="s">
        <v>1260</v>
      </c>
      <c r="J256" s="346" t="s">
        <v>1244</v>
      </c>
      <c r="K256" s="346">
        <v>10</v>
      </c>
      <c r="L256" s="285" t="s">
        <v>72</v>
      </c>
    </row>
    <row r="257" spans="1:12" x14ac:dyDescent="0.2">
      <c r="A257" s="285">
        <v>3</v>
      </c>
      <c r="B257" s="285" t="s">
        <v>248</v>
      </c>
      <c r="C257" s="346">
        <v>18</v>
      </c>
      <c r="D257" s="285" t="s">
        <v>1250</v>
      </c>
      <c r="E257" s="346">
        <v>4</v>
      </c>
      <c r="F257" s="285" t="s">
        <v>619</v>
      </c>
      <c r="G257" s="285" t="s">
        <v>583</v>
      </c>
      <c r="H257" s="41" t="s">
        <v>1141</v>
      </c>
      <c r="I257" s="346" t="s">
        <v>1239</v>
      </c>
      <c r="J257" s="346" t="s">
        <v>1244</v>
      </c>
      <c r="K257" s="346">
        <v>20</v>
      </c>
      <c r="L257" s="285" t="s">
        <v>72</v>
      </c>
    </row>
    <row r="258" spans="1:12" x14ac:dyDescent="0.2">
      <c r="A258" s="285">
        <v>3</v>
      </c>
      <c r="B258" s="285" t="s">
        <v>248</v>
      </c>
      <c r="C258" s="346">
        <v>18</v>
      </c>
      <c r="D258" s="285" t="s">
        <v>1250</v>
      </c>
      <c r="E258" s="346">
        <v>4</v>
      </c>
      <c r="F258" s="285" t="s">
        <v>619</v>
      </c>
      <c r="G258" s="285" t="s">
        <v>583</v>
      </c>
      <c r="H258" s="41" t="s">
        <v>929</v>
      </c>
      <c r="I258" s="346" t="s">
        <v>1239</v>
      </c>
      <c r="J258" s="346" t="s">
        <v>1244</v>
      </c>
      <c r="K258" s="346">
        <v>20</v>
      </c>
      <c r="L258" s="285" t="s">
        <v>72</v>
      </c>
    </row>
    <row r="259" spans="1:12" x14ac:dyDescent="0.2">
      <c r="A259" s="285">
        <v>3</v>
      </c>
      <c r="B259" s="285" t="s">
        <v>248</v>
      </c>
      <c r="C259" s="346">
        <v>18</v>
      </c>
      <c r="D259" s="285" t="s">
        <v>1250</v>
      </c>
      <c r="E259" s="346">
        <v>4</v>
      </c>
      <c r="F259" s="285" t="s">
        <v>619</v>
      </c>
      <c r="G259" s="285" t="s">
        <v>802</v>
      </c>
      <c r="H259" s="41" t="s">
        <v>937</v>
      </c>
      <c r="I259" s="346" t="s">
        <v>1239</v>
      </c>
      <c r="J259" s="346" t="s">
        <v>1244</v>
      </c>
      <c r="K259" s="346">
        <v>20</v>
      </c>
      <c r="L259" s="285" t="s">
        <v>72</v>
      </c>
    </row>
    <row r="260" spans="1:12" x14ac:dyDescent="0.2">
      <c r="A260" s="285">
        <v>3</v>
      </c>
      <c r="B260" s="285" t="s">
        <v>248</v>
      </c>
      <c r="C260" s="346">
        <v>18</v>
      </c>
      <c r="D260" s="285" t="s">
        <v>1250</v>
      </c>
      <c r="E260" s="346">
        <v>4</v>
      </c>
      <c r="F260" s="285" t="s">
        <v>619</v>
      </c>
      <c r="G260" s="285" t="s">
        <v>782</v>
      </c>
      <c r="H260" s="41" t="s">
        <v>940</v>
      </c>
      <c r="I260" s="346" t="s">
        <v>1260</v>
      </c>
      <c r="J260" s="346" t="s">
        <v>1244</v>
      </c>
      <c r="K260" s="346">
        <v>10</v>
      </c>
      <c r="L260" s="285" t="s">
        <v>72</v>
      </c>
    </row>
    <row r="261" spans="1:12" x14ac:dyDescent="0.2">
      <c r="A261" s="285">
        <v>3</v>
      </c>
      <c r="B261" s="285" t="s">
        <v>248</v>
      </c>
      <c r="C261" s="346">
        <v>18</v>
      </c>
      <c r="D261" s="285" t="s">
        <v>1250</v>
      </c>
      <c r="E261" s="346">
        <v>4</v>
      </c>
      <c r="F261" s="285" t="s">
        <v>619</v>
      </c>
      <c r="G261" s="285" t="s">
        <v>801</v>
      </c>
      <c r="H261" s="41" t="s">
        <v>942</v>
      </c>
      <c r="I261" s="346" t="s">
        <v>1239</v>
      </c>
      <c r="J261" s="346" t="s">
        <v>1244</v>
      </c>
      <c r="K261" s="346">
        <v>20</v>
      </c>
      <c r="L261" s="285" t="s">
        <v>72</v>
      </c>
    </row>
    <row r="262" spans="1:12" x14ac:dyDescent="0.2">
      <c r="A262" s="285">
        <v>3</v>
      </c>
      <c r="B262" s="285" t="s">
        <v>248</v>
      </c>
      <c r="C262" s="346">
        <v>18</v>
      </c>
      <c r="D262" s="285" t="s">
        <v>1250</v>
      </c>
      <c r="E262" s="346">
        <v>6</v>
      </c>
      <c r="F262" s="285" t="s">
        <v>623</v>
      </c>
      <c r="G262" s="285" t="s">
        <v>584</v>
      </c>
      <c r="H262" s="41" t="s">
        <v>584</v>
      </c>
      <c r="I262" s="346" t="s">
        <v>1239</v>
      </c>
      <c r="J262" s="346" t="s">
        <v>1244</v>
      </c>
      <c r="K262" s="346">
        <v>20</v>
      </c>
      <c r="L262" s="285" t="s">
        <v>72</v>
      </c>
    </row>
    <row r="263" spans="1:12" x14ac:dyDescent="0.2">
      <c r="A263" s="285">
        <v>3</v>
      </c>
      <c r="B263" s="285" t="s">
        <v>248</v>
      </c>
      <c r="C263" s="346">
        <v>18</v>
      </c>
      <c r="D263" s="285" t="s">
        <v>1250</v>
      </c>
      <c r="E263" s="346">
        <v>6</v>
      </c>
      <c r="F263" s="285" t="s">
        <v>623</v>
      </c>
      <c r="G263" s="285" t="s">
        <v>1255</v>
      </c>
      <c r="H263" s="41" t="s">
        <v>939</v>
      </c>
      <c r="I263" s="346" t="s">
        <v>1261</v>
      </c>
      <c r="J263" s="346" t="s">
        <v>1244</v>
      </c>
      <c r="K263" s="346">
        <v>20</v>
      </c>
      <c r="L263" s="285" t="s">
        <v>72</v>
      </c>
    </row>
    <row r="264" spans="1:12" x14ac:dyDescent="0.2">
      <c r="A264" s="285">
        <v>3</v>
      </c>
      <c r="B264" s="285" t="s">
        <v>248</v>
      </c>
      <c r="C264" s="346">
        <v>18</v>
      </c>
      <c r="D264" s="285" t="s">
        <v>1249</v>
      </c>
      <c r="E264" s="346">
        <v>11</v>
      </c>
      <c r="F264" s="285" t="s">
        <v>633</v>
      </c>
      <c r="G264" s="285" t="s">
        <v>919</v>
      </c>
      <c r="H264" s="41" t="s">
        <v>1336</v>
      </c>
      <c r="I264" s="346" t="s">
        <v>1261</v>
      </c>
      <c r="J264" s="346" t="s">
        <v>1244</v>
      </c>
      <c r="K264" s="346">
        <v>20</v>
      </c>
      <c r="L264" s="285" t="s">
        <v>72</v>
      </c>
    </row>
    <row r="265" spans="1:12" x14ac:dyDescent="0.2">
      <c r="A265" s="285">
        <v>3</v>
      </c>
      <c r="B265" s="285" t="s">
        <v>248</v>
      </c>
      <c r="C265" s="346">
        <v>18</v>
      </c>
      <c r="D265" s="285" t="s">
        <v>1249</v>
      </c>
      <c r="E265" s="346">
        <v>11</v>
      </c>
      <c r="F265" s="285" t="s">
        <v>633</v>
      </c>
      <c r="G265" s="285" t="s">
        <v>198</v>
      </c>
      <c r="H265" s="41" t="s">
        <v>933</v>
      </c>
      <c r="I265" s="346" t="s">
        <v>1261</v>
      </c>
      <c r="J265" s="346" t="s">
        <v>1244</v>
      </c>
      <c r="K265" s="346">
        <v>20</v>
      </c>
      <c r="L265" s="285" t="s">
        <v>72</v>
      </c>
    </row>
    <row r="266" spans="1:12" x14ac:dyDescent="0.2">
      <c r="A266" s="285">
        <v>3</v>
      </c>
      <c r="B266" s="285" t="s">
        <v>248</v>
      </c>
      <c r="C266" s="346">
        <v>18</v>
      </c>
      <c r="D266" s="285" t="s">
        <v>1249</v>
      </c>
      <c r="E266" s="346">
        <v>12</v>
      </c>
      <c r="F266" s="285" t="s">
        <v>635</v>
      </c>
      <c r="G266" s="285" t="s">
        <v>941</v>
      </c>
      <c r="H266" s="41" t="s">
        <v>800</v>
      </c>
      <c r="I266" s="346" t="s">
        <v>1261</v>
      </c>
      <c r="J266" s="346" t="s">
        <v>1244</v>
      </c>
      <c r="K266" s="346">
        <v>20</v>
      </c>
      <c r="L266" s="285" t="s">
        <v>72</v>
      </c>
    </row>
    <row r="267" spans="1:12" x14ac:dyDescent="0.2">
      <c r="A267" s="285">
        <v>3</v>
      </c>
      <c r="B267" s="285" t="s">
        <v>1182</v>
      </c>
      <c r="C267" s="346">
        <v>6</v>
      </c>
      <c r="D267" s="285" t="s">
        <v>1250</v>
      </c>
      <c r="E267" s="346">
        <v>5</v>
      </c>
      <c r="F267" s="285" t="s">
        <v>621</v>
      </c>
      <c r="G267" s="285" t="s">
        <v>818</v>
      </c>
      <c r="H267" s="41" t="s">
        <v>972</v>
      </c>
      <c r="I267" s="346" t="s">
        <v>1242</v>
      </c>
      <c r="J267" s="346" t="s">
        <v>540</v>
      </c>
      <c r="K267" s="346">
        <v>60</v>
      </c>
      <c r="L267" s="285" t="s">
        <v>1222</v>
      </c>
    </row>
    <row r="268" spans="1:12" x14ac:dyDescent="0.2">
      <c r="A268" s="285">
        <v>3</v>
      </c>
      <c r="B268" s="285" t="s">
        <v>1182</v>
      </c>
      <c r="C268" s="346">
        <v>6</v>
      </c>
      <c r="D268" s="285" t="s">
        <v>1250</v>
      </c>
      <c r="E268" s="346">
        <v>5</v>
      </c>
      <c r="F268" s="285" t="s">
        <v>621</v>
      </c>
      <c r="G268" s="285" t="s">
        <v>974</v>
      </c>
      <c r="H268" s="41" t="s">
        <v>973</v>
      </c>
      <c r="I268" s="346" t="s">
        <v>1242</v>
      </c>
      <c r="J268" s="346" t="s">
        <v>540</v>
      </c>
      <c r="K268" s="346">
        <v>60</v>
      </c>
      <c r="L268" s="285" t="s">
        <v>1222</v>
      </c>
    </row>
    <row r="269" spans="1:12" x14ac:dyDescent="0.2">
      <c r="A269" s="285">
        <v>3</v>
      </c>
      <c r="B269" s="285" t="s">
        <v>1182</v>
      </c>
      <c r="C269" s="346">
        <v>6</v>
      </c>
      <c r="D269" s="285" t="s">
        <v>1250</v>
      </c>
      <c r="E269" s="346">
        <v>5</v>
      </c>
      <c r="F269" s="285" t="s">
        <v>621</v>
      </c>
      <c r="G269" s="285" t="s">
        <v>817</v>
      </c>
      <c r="H269" s="41" t="s">
        <v>978</v>
      </c>
      <c r="I269" s="346" t="s">
        <v>1242</v>
      </c>
      <c r="J269" s="346" t="s">
        <v>540</v>
      </c>
      <c r="K269" s="346">
        <v>60</v>
      </c>
      <c r="L269" s="285" t="s">
        <v>1222</v>
      </c>
    </row>
    <row r="270" spans="1:12" x14ac:dyDescent="0.2">
      <c r="A270" s="285">
        <v>3</v>
      </c>
      <c r="B270" s="285" t="s">
        <v>1182</v>
      </c>
      <c r="C270" s="346">
        <v>6</v>
      </c>
      <c r="D270" s="285" t="s">
        <v>1250</v>
      </c>
      <c r="E270" s="346">
        <v>5</v>
      </c>
      <c r="F270" s="285" t="s">
        <v>621</v>
      </c>
      <c r="G270" s="285" t="s">
        <v>817</v>
      </c>
      <c r="H270" s="41" t="s">
        <v>977</v>
      </c>
      <c r="I270" s="346" t="s">
        <v>1242</v>
      </c>
      <c r="J270" s="346" t="s">
        <v>540</v>
      </c>
      <c r="K270" s="346">
        <v>60</v>
      </c>
      <c r="L270" s="285" t="s">
        <v>1222</v>
      </c>
    </row>
    <row r="271" spans="1:12" x14ac:dyDescent="0.2">
      <c r="A271" s="285">
        <v>3</v>
      </c>
      <c r="B271" s="285" t="s">
        <v>1182</v>
      </c>
      <c r="C271" s="346">
        <v>6</v>
      </c>
      <c r="D271" s="285" t="s">
        <v>1250</v>
      </c>
      <c r="E271" s="346">
        <v>5</v>
      </c>
      <c r="F271" s="285" t="s">
        <v>621</v>
      </c>
      <c r="G271" s="285" t="s">
        <v>538</v>
      </c>
      <c r="H271" s="41" t="s">
        <v>980</v>
      </c>
      <c r="I271" s="346" t="s">
        <v>1242</v>
      </c>
      <c r="J271" s="346" t="s">
        <v>540</v>
      </c>
      <c r="K271" s="346">
        <v>60</v>
      </c>
      <c r="L271" s="285" t="s">
        <v>1222</v>
      </c>
    </row>
    <row r="272" spans="1:12" x14ac:dyDescent="0.2">
      <c r="A272" s="285">
        <v>3</v>
      </c>
      <c r="B272" s="285" t="s">
        <v>1182</v>
      </c>
      <c r="C272" s="346">
        <v>6</v>
      </c>
      <c r="D272" s="285" t="s">
        <v>1250</v>
      </c>
      <c r="E272" s="346">
        <v>5</v>
      </c>
      <c r="F272" s="285" t="s">
        <v>621</v>
      </c>
      <c r="G272" s="285" t="s">
        <v>538</v>
      </c>
      <c r="H272" s="41" t="s">
        <v>981</v>
      </c>
      <c r="I272" s="346" t="s">
        <v>1242</v>
      </c>
      <c r="J272" s="346" t="s">
        <v>540</v>
      </c>
      <c r="K272" s="346">
        <v>60</v>
      </c>
      <c r="L272" s="285" t="s">
        <v>1222</v>
      </c>
    </row>
    <row r="273" spans="1:12" x14ac:dyDescent="0.2">
      <c r="A273" s="285">
        <v>3</v>
      </c>
      <c r="B273" s="285" t="s">
        <v>1182</v>
      </c>
      <c r="C273" s="346">
        <v>6</v>
      </c>
      <c r="D273" s="285" t="s">
        <v>1250</v>
      </c>
      <c r="E273" s="346">
        <v>5</v>
      </c>
      <c r="F273" s="285" t="s">
        <v>621</v>
      </c>
      <c r="G273" s="285" t="s">
        <v>815</v>
      </c>
      <c r="H273" s="41" t="s">
        <v>982</v>
      </c>
      <c r="I273" s="346" t="s">
        <v>1242</v>
      </c>
      <c r="J273" s="346" t="s">
        <v>540</v>
      </c>
      <c r="K273" s="346">
        <v>60</v>
      </c>
      <c r="L273" s="285" t="s">
        <v>1222</v>
      </c>
    </row>
    <row r="274" spans="1:12" x14ac:dyDescent="0.2">
      <c r="A274" s="285">
        <v>3</v>
      </c>
      <c r="B274" s="285" t="s">
        <v>1182</v>
      </c>
      <c r="C274" s="346">
        <v>6</v>
      </c>
      <c r="D274" s="285" t="s">
        <v>1250</v>
      </c>
      <c r="E274" s="346">
        <v>5</v>
      </c>
      <c r="F274" s="285" t="s">
        <v>621</v>
      </c>
      <c r="G274" s="285" t="s">
        <v>819</v>
      </c>
      <c r="H274" s="41" t="s">
        <v>983</v>
      </c>
      <c r="I274" s="346" t="s">
        <v>1242</v>
      </c>
      <c r="J274" s="346" t="s">
        <v>540</v>
      </c>
      <c r="K274" s="346">
        <v>60</v>
      </c>
      <c r="L274" s="285" t="s">
        <v>1222</v>
      </c>
    </row>
    <row r="275" spans="1:12" x14ac:dyDescent="0.2">
      <c r="A275" s="285">
        <v>3</v>
      </c>
      <c r="B275" s="285" t="s">
        <v>1182</v>
      </c>
      <c r="C275" s="346">
        <v>6</v>
      </c>
      <c r="D275" s="285" t="s">
        <v>1250</v>
      </c>
      <c r="E275" s="346">
        <v>5</v>
      </c>
      <c r="F275" s="285" t="s">
        <v>621</v>
      </c>
      <c r="G275" s="285" t="s">
        <v>537</v>
      </c>
      <c r="H275" s="41" t="s">
        <v>979</v>
      </c>
      <c r="I275" s="346" t="s">
        <v>1242</v>
      </c>
      <c r="J275" s="346" t="s">
        <v>1244</v>
      </c>
      <c r="K275" s="346">
        <v>40</v>
      </c>
      <c r="L275" s="285" t="s">
        <v>72</v>
      </c>
    </row>
    <row r="276" spans="1:12" x14ac:dyDescent="0.2">
      <c r="A276" s="285">
        <v>3</v>
      </c>
      <c r="B276" s="285" t="s">
        <v>1182</v>
      </c>
      <c r="C276" s="346">
        <v>6</v>
      </c>
      <c r="D276" s="285" t="s">
        <v>1250</v>
      </c>
      <c r="E276" s="346">
        <v>5</v>
      </c>
      <c r="F276" s="285" t="s">
        <v>621</v>
      </c>
      <c r="G276" s="285" t="s">
        <v>537</v>
      </c>
      <c r="H276" s="41" t="s">
        <v>994</v>
      </c>
      <c r="I276" s="346" t="s">
        <v>1242</v>
      </c>
      <c r="J276" s="346" t="s">
        <v>1244</v>
      </c>
      <c r="K276" s="346">
        <v>40</v>
      </c>
      <c r="L276" s="285" t="s">
        <v>72</v>
      </c>
    </row>
    <row r="277" spans="1:12" x14ac:dyDescent="0.2">
      <c r="A277" s="285">
        <v>3</v>
      </c>
      <c r="B277" s="285" t="s">
        <v>1182</v>
      </c>
      <c r="C277" s="346">
        <v>6</v>
      </c>
      <c r="D277" s="285" t="s">
        <v>1248</v>
      </c>
      <c r="E277" s="346">
        <v>8</v>
      </c>
      <c r="F277" s="285" t="s">
        <v>627</v>
      </c>
      <c r="G277" s="285" t="s">
        <v>816</v>
      </c>
      <c r="H277" s="41" t="s">
        <v>984</v>
      </c>
      <c r="I277" s="346" t="s">
        <v>1242</v>
      </c>
      <c r="J277" s="346" t="s">
        <v>1244</v>
      </c>
      <c r="K277" s="346">
        <v>40</v>
      </c>
      <c r="L277" s="285" t="s">
        <v>72</v>
      </c>
    </row>
    <row r="278" spans="1:12" x14ac:dyDescent="0.2">
      <c r="A278" s="285">
        <v>3</v>
      </c>
      <c r="B278" s="285" t="s">
        <v>1182</v>
      </c>
      <c r="C278" s="346">
        <v>6</v>
      </c>
      <c r="D278" s="285" t="s">
        <v>1248</v>
      </c>
      <c r="E278" s="346">
        <v>8</v>
      </c>
      <c r="F278" s="285" t="s">
        <v>627</v>
      </c>
      <c r="G278" s="285" t="s">
        <v>986</v>
      </c>
      <c r="H278" s="41" t="s">
        <v>985</v>
      </c>
      <c r="I278" s="346" t="s">
        <v>1242</v>
      </c>
      <c r="J278" s="346" t="s">
        <v>1244</v>
      </c>
      <c r="K278" s="346">
        <v>40</v>
      </c>
      <c r="L278" s="285" t="s">
        <v>1220</v>
      </c>
    </row>
    <row r="279" spans="1:12" x14ac:dyDescent="0.2">
      <c r="A279" s="285">
        <v>3</v>
      </c>
      <c r="B279" s="285" t="s">
        <v>1182</v>
      </c>
      <c r="C279" s="346">
        <v>6</v>
      </c>
      <c r="D279" s="285" t="s">
        <v>1248</v>
      </c>
      <c r="E279" s="346">
        <v>8</v>
      </c>
      <c r="F279" s="285" t="s">
        <v>627</v>
      </c>
      <c r="G279" s="285" t="s">
        <v>986</v>
      </c>
      <c r="H279" s="41" t="s">
        <v>1264</v>
      </c>
      <c r="I279" s="346" t="s">
        <v>1242</v>
      </c>
      <c r="J279" s="346" t="s">
        <v>1244</v>
      </c>
      <c r="K279" s="346">
        <v>40</v>
      </c>
      <c r="L279" s="285" t="s">
        <v>72</v>
      </c>
    </row>
    <row r="280" spans="1:12" x14ac:dyDescent="0.2">
      <c r="A280" s="285">
        <v>3</v>
      </c>
      <c r="B280" s="285" t="s">
        <v>1182</v>
      </c>
      <c r="C280" s="346">
        <v>6</v>
      </c>
      <c r="D280" s="285" t="s">
        <v>1249</v>
      </c>
      <c r="E280" s="346">
        <v>10</v>
      </c>
      <c r="F280" s="285" t="s">
        <v>631</v>
      </c>
      <c r="G280" s="285" t="s">
        <v>987</v>
      </c>
      <c r="H280" s="41" t="s">
        <v>987</v>
      </c>
      <c r="I280" s="346" t="s">
        <v>1242</v>
      </c>
      <c r="J280" s="346" t="s">
        <v>1244</v>
      </c>
      <c r="K280" s="346">
        <v>40</v>
      </c>
      <c r="L280" s="285" t="s">
        <v>72</v>
      </c>
    </row>
    <row r="281" spans="1:12" x14ac:dyDescent="0.2">
      <c r="A281" s="285">
        <v>3</v>
      </c>
      <c r="B281" s="285" t="s">
        <v>1182</v>
      </c>
      <c r="C281" s="346">
        <v>6</v>
      </c>
      <c r="D281" s="285" t="s">
        <v>1249</v>
      </c>
      <c r="E281" s="346">
        <v>10</v>
      </c>
      <c r="F281" s="285" t="s">
        <v>631</v>
      </c>
      <c r="G281" s="285" t="s">
        <v>1504</v>
      </c>
      <c r="H281" s="285" t="s">
        <v>1505</v>
      </c>
      <c r="I281" s="346" t="s">
        <v>1242</v>
      </c>
      <c r="J281" s="346" t="s">
        <v>1244</v>
      </c>
      <c r="K281" s="346">
        <v>40</v>
      </c>
      <c r="L281" s="285" t="s">
        <v>72</v>
      </c>
    </row>
    <row r="282" spans="1:12" x14ac:dyDescent="0.2">
      <c r="A282" s="285">
        <v>3</v>
      </c>
      <c r="B282" s="285" t="s">
        <v>1182</v>
      </c>
      <c r="C282" s="346">
        <v>6</v>
      </c>
      <c r="D282" s="285" t="s">
        <v>1249</v>
      </c>
      <c r="E282" s="346">
        <v>11</v>
      </c>
      <c r="F282" s="285" t="s">
        <v>633</v>
      </c>
      <c r="G282" s="285" t="s">
        <v>222</v>
      </c>
      <c r="H282" s="41" t="s">
        <v>988</v>
      </c>
      <c r="I282" s="346" t="s">
        <v>1242</v>
      </c>
      <c r="J282" s="346" t="s">
        <v>1244</v>
      </c>
      <c r="K282" s="346">
        <v>40</v>
      </c>
      <c r="L282" s="285" t="s">
        <v>72</v>
      </c>
    </row>
    <row r="283" spans="1:12" x14ac:dyDescent="0.2">
      <c r="A283" s="285">
        <v>3</v>
      </c>
      <c r="B283" s="285" t="s">
        <v>1182</v>
      </c>
      <c r="C283" s="346">
        <v>6</v>
      </c>
      <c r="D283" s="285" t="s">
        <v>1249</v>
      </c>
      <c r="E283" s="346">
        <v>11</v>
      </c>
      <c r="F283" s="285" t="s">
        <v>633</v>
      </c>
      <c r="G283" s="285" t="s">
        <v>971</v>
      </c>
      <c r="H283" s="41" t="s">
        <v>971</v>
      </c>
      <c r="I283" s="346" t="s">
        <v>1242</v>
      </c>
      <c r="J283" s="346" t="s">
        <v>1244</v>
      </c>
      <c r="K283" s="346">
        <v>40</v>
      </c>
      <c r="L283" s="285" t="s">
        <v>1220</v>
      </c>
    </row>
    <row r="284" spans="1:12" x14ac:dyDescent="0.2">
      <c r="A284" s="285">
        <v>3</v>
      </c>
      <c r="B284" s="285" t="s">
        <v>1182</v>
      </c>
      <c r="C284" s="346">
        <v>6</v>
      </c>
      <c r="D284" s="285" t="s">
        <v>1249</v>
      </c>
      <c r="E284" s="346">
        <v>11</v>
      </c>
      <c r="F284" s="285" t="s">
        <v>633</v>
      </c>
      <c r="G284" s="285" t="s">
        <v>971</v>
      </c>
      <c r="H284" s="41" t="s">
        <v>991</v>
      </c>
      <c r="I284" s="346" t="s">
        <v>1242</v>
      </c>
      <c r="J284" s="346" t="s">
        <v>1244</v>
      </c>
      <c r="K284" s="346">
        <v>40</v>
      </c>
      <c r="L284" s="285" t="s">
        <v>72</v>
      </c>
    </row>
    <row r="285" spans="1:12" x14ac:dyDescent="0.2">
      <c r="A285" s="285">
        <v>3</v>
      </c>
      <c r="B285" s="285" t="s">
        <v>1182</v>
      </c>
      <c r="C285" s="346">
        <v>6</v>
      </c>
      <c r="D285" s="285" t="s">
        <v>1249</v>
      </c>
      <c r="E285" s="346">
        <v>12</v>
      </c>
      <c r="F285" s="285" t="s">
        <v>635</v>
      </c>
      <c r="G285" s="285" t="s">
        <v>995</v>
      </c>
      <c r="H285" s="41" t="s">
        <v>989</v>
      </c>
      <c r="I285" s="346" t="s">
        <v>1242</v>
      </c>
      <c r="J285" s="346" t="s">
        <v>1244</v>
      </c>
      <c r="K285" s="346">
        <v>40</v>
      </c>
      <c r="L285" s="285" t="s">
        <v>1220</v>
      </c>
    </row>
    <row r="286" spans="1:12" x14ac:dyDescent="0.2">
      <c r="A286" s="285">
        <v>3</v>
      </c>
      <c r="B286" s="285" t="s">
        <v>1182</v>
      </c>
      <c r="C286" s="346">
        <v>6</v>
      </c>
      <c r="D286" s="285" t="s">
        <v>1249</v>
      </c>
      <c r="E286" s="346">
        <v>12</v>
      </c>
      <c r="F286" s="285" t="s">
        <v>635</v>
      </c>
      <c r="G286" s="285" t="s">
        <v>970</v>
      </c>
      <c r="H286" s="41" t="s">
        <v>990</v>
      </c>
      <c r="I286" s="346" t="s">
        <v>1242</v>
      </c>
      <c r="J286" s="346" t="s">
        <v>1244</v>
      </c>
      <c r="K286" s="346">
        <v>40</v>
      </c>
      <c r="L286" s="285" t="s">
        <v>72</v>
      </c>
    </row>
    <row r="287" spans="1:12" x14ac:dyDescent="0.2">
      <c r="A287" s="285">
        <v>3</v>
      </c>
      <c r="B287" s="285" t="s">
        <v>1182</v>
      </c>
      <c r="C287" s="346">
        <v>6</v>
      </c>
      <c r="D287" s="285" t="s">
        <v>1249</v>
      </c>
      <c r="E287" s="346">
        <v>12</v>
      </c>
      <c r="F287" s="285" t="s">
        <v>635</v>
      </c>
      <c r="G287" s="285" t="s">
        <v>996</v>
      </c>
      <c r="H287" s="41" t="s">
        <v>1143</v>
      </c>
      <c r="I287" s="346" t="s">
        <v>1242</v>
      </c>
      <c r="J287" s="346" t="s">
        <v>1244</v>
      </c>
      <c r="K287" s="346">
        <v>40</v>
      </c>
      <c r="L287" s="285" t="s">
        <v>72</v>
      </c>
    </row>
    <row r="288" spans="1:12" x14ac:dyDescent="0.2">
      <c r="A288" s="285">
        <v>3</v>
      </c>
      <c r="B288" s="285" t="s">
        <v>1181</v>
      </c>
      <c r="C288" s="346">
        <v>6</v>
      </c>
      <c r="D288" s="285" t="s">
        <v>1250</v>
      </c>
      <c r="E288" s="346">
        <v>5</v>
      </c>
      <c r="F288" s="285" t="s">
        <v>621</v>
      </c>
      <c r="G288" s="285" t="s">
        <v>82</v>
      </c>
      <c r="H288" s="41" t="s">
        <v>82</v>
      </c>
      <c r="I288" s="346" t="s">
        <v>1242</v>
      </c>
      <c r="J288" s="346" t="s">
        <v>540</v>
      </c>
      <c r="K288" s="346">
        <v>60</v>
      </c>
      <c r="L288" s="285" t="s">
        <v>1222</v>
      </c>
    </row>
    <row r="289" spans="1:12" x14ac:dyDescent="0.2">
      <c r="A289" s="285">
        <v>3</v>
      </c>
      <c r="B289" s="285" t="s">
        <v>1181</v>
      </c>
      <c r="C289" s="346">
        <v>6</v>
      </c>
      <c r="D289" s="285" t="s">
        <v>1250</v>
      </c>
      <c r="E289" s="346">
        <v>5</v>
      </c>
      <c r="F289" s="285" t="s">
        <v>621</v>
      </c>
      <c r="G289" s="285" t="s">
        <v>820</v>
      </c>
      <c r="H289" s="41" t="s">
        <v>998</v>
      </c>
      <c r="I289" s="346" t="s">
        <v>1242</v>
      </c>
      <c r="J289" s="346" t="s">
        <v>540</v>
      </c>
      <c r="K289" s="346">
        <v>60</v>
      </c>
      <c r="L289" s="285" t="s">
        <v>1222</v>
      </c>
    </row>
    <row r="290" spans="1:12" x14ac:dyDescent="0.2">
      <c r="A290" s="285">
        <v>3</v>
      </c>
      <c r="B290" s="285" t="s">
        <v>1181</v>
      </c>
      <c r="C290" s="346">
        <v>6</v>
      </c>
      <c r="D290" s="285" t="s">
        <v>1250</v>
      </c>
      <c r="E290" s="346">
        <v>5</v>
      </c>
      <c r="F290" s="285" t="s">
        <v>621</v>
      </c>
      <c r="G290" s="285" t="s">
        <v>817</v>
      </c>
      <c r="H290" s="41" t="s">
        <v>978</v>
      </c>
      <c r="I290" s="346" t="s">
        <v>1242</v>
      </c>
      <c r="J290" s="346" t="s">
        <v>540</v>
      </c>
      <c r="K290" s="346">
        <v>60</v>
      </c>
      <c r="L290" s="285" t="s">
        <v>1222</v>
      </c>
    </row>
    <row r="291" spans="1:12" x14ac:dyDescent="0.2">
      <c r="A291" s="285">
        <v>3</v>
      </c>
      <c r="B291" s="285" t="s">
        <v>1181</v>
      </c>
      <c r="C291" s="346">
        <v>6</v>
      </c>
      <c r="D291" s="285" t="s">
        <v>1250</v>
      </c>
      <c r="E291" s="346">
        <v>5</v>
      </c>
      <c r="F291" s="285" t="s">
        <v>621</v>
      </c>
      <c r="G291" s="285" t="s">
        <v>197</v>
      </c>
      <c r="H291" s="41" t="s">
        <v>944</v>
      </c>
      <c r="I291" s="346" t="s">
        <v>1242</v>
      </c>
      <c r="J291" s="346" t="s">
        <v>540</v>
      </c>
      <c r="K291" s="346">
        <v>60</v>
      </c>
      <c r="L291" s="285" t="s">
        <v>1222</v>
      </c>
    </row>
    <row r="292" spans="1:12" x14ac:dyDescent="0.2">
      <c r="A292" s="285">
        <v>3</v>
      </c>
      <c r="B292" s="285" t="s">
        <v>1181</v>
      </c>
      <c r="C292" s="346">
        <v>6</v>
      </c>
      <c r="D292" s="285" t="s">
        <v>1250</v>
      </c>
      <c r="E292" s="346">
        <v>5</v>
      </c>
      <c r="F292" s="285" t="s">
        <v>621</v>
      </c>
      <c r="G292" s="285" t="s">
        <v>543</v>
      </c>
      <c r="H292" s="41" t="s">
        <v>999</v>
      </c>
      <c r="I292" s="346" t="s">
        <v>1242</v>
      </c>
      <c r="J292" s="346" t="s">
        <v>540</v>
      </c>
      <c r="K292" s="346">
        <v>60</v>
      </c>
      <c r="L292" s="285" t="s">
        <v>1222</v>
      </c>
    </row>
    <row r="293" spans="1:12" x14ac:dyDescent="0.2">
      <c r="A293" s="285">
        <v>3</v>
      </c>
      <c r="B293" s="285" t="s">
        <v>1181</v>
      </c>
      <c r="C293" s="346">
        <v>6</v>
      </c>
      <c r="D293" s="285" t="s">
        <v>1250</v>
      </c>
      <c r="E293" s="346">
        <v>5</v>
      </c>
      <c r="F293" s="285" t="s">
        <v>621</v>
      </c>
      <c r="G293" s="285" t="s">
        <v>538</v>
      </c>
      <c r="H293" s="41" t="s">
        <v>980</v>
      </c>
      <c r="I293" s="346" t="s">
        <v>1242</v>
      </c>
      <c r="J293" s="346" t="s">
        <v>540</v>
      </c>
      <c r="K293" s="346">
        <v>60</v>
      </c>
      <c r="L293" s="285" t="s">
        <v>1222</v>
      </c>
    </row>
    <row r="294" spans="1:12" x14ac:dyDescent="0.2">
      <c r="A294" s="285">
        <v>3</v>
      </c>
      <c r="B294" s="285" t="s">
        <v>1181</v>
      </c>
      <c r="C294" s="346">
        <v>6</v>
      </c>
      <c r="D294" s="285" t="s">
        <v>1250</v>
      </c>
      <c r="E294" s="346">
        <v>5</v>
      </c>
      <c r="F294" s="285" t="s">
        <v>621</v>
      </c>
      <c r="G294" s="285" t="s">
        <v>815</v>
      </c>
      <c r="H294" s="41" t="s">
        <v>982</v>
      </c>
      <c r="I294" s="346" t="s">
        <v>1242</v>
      </c>
      <c r="J294" s="346" t="s">
        <v>540</v>
      </c>
      <c r="K294" s="346">
        <v>60</v>
      </c>
      <c r="L294" s="285" t="s">
        <v>1222</v>
      </c>
    </row>
    <row r="295" spans="1:12" x14ac:dyDescent="0.2">
      <c r="A295" s="285">
        <v>3</v>
      </c>
      <c r="B295" s="285" t="s">
        <v>1181</v>
      </c>
      <c r="C295" s="346">
        <v>6</v>
      </c>
      <c r="D295" s="285" t="s">
        <v>1250</v>
      </c>
      <c r="E295" s="346">
        <v>5</v>
      </c>
      <c r="F295" s="285" t="s">
        <v>621</v>
      </c>
      <c r="G295" s="285" t="s">
        <v>205</v>
      </c>
      <c r="H295" s="41" t="s">
        <v>1000</v>
      </c>
      <c r="I295" s="346" t="s">
        <v>1242</v>
      </c>
      <c r="J295" s="346" t="s">
        <v>1244</v>
      </c>
      <c r="K295" s="346">
        <v>40</v>
      </c>
      <c r="L295" s="285" t="s">
        <v>72</v>
      </c>
    </row>
    <row r="296" spans="1:12" x14ac:dyDescent="0.2">
      <c r="A296" s="285">
        <v>3</v>
      </c>
      <c r="B296" s="285" t="s">
        <v>1181</v>
      </c>
      <c r="C296" s="346">
        <v>6</v>
      </c>
      <c r="D296" s="285" t="s">
        <v>1250</v>
      </c>
      <c r="E296" s="346">
        <v>6</v>
      </c>
      <c r="F296" s="285" t="s">
        <v>623</v>
      </c>
      <c r="G296" s="285" t="s">
        <v>203</v>
      </c>
      <c r="H296" s="41" t="s">
        <v>1001</v>
      </c>
      <c r="I296" s="346" t="s">
        <v>1242</v>
      </c>
      <c r="J296" s="346" t="s">
        <v>1244</v>
      </c>
      <c r="K296" s="346">
        <v>40</v>
      </c>
      <c r="L296" s="285" t="s">
        <v>72</v>
      </c>
    </row>
    <row r="297" spans="1:12" x14ac:dyDescent="0.2">
      <c r="A297" s="285">
        <v>3</v>
      </c>
      <c r="B297" s="285" t="s">
        <v>1181</v>
      </c>
      <c r="C297" s="346">
        <v>6</v>
      </c>
      <c r="D297" s="285" t="s">
        <v>1248</v>
      </c>
      <c r="E297" s="346">
        <v>8</v>
      </c>
      <c r="F297" s="285" t="s">
        <v>627</v>
      </c>
      <c r="G297" s="285" t="s">
        <v>204</v>
      </c>
      <c r="H297" s="41" t="s">
        <v>984</v>
      </c>
      <c r="I297" s="346" t="s">
        <v>1242</v>
      </c>
      <c r="J297" s="346" t="s">
        <v>1244</v>
      </c>
      <c r="K297" s="346">
        <v>40</v>
      </c>
      <c r="L297" s="285" t="s">
        <v>72</v>
      </c>
    </row>
    <row r="298" spans="1:12" x14ac:dyDescent="0.2">
      <c r="A298" s="285">
        <v>3</v>
      </c>
      <c r="B298" s="285" t="s">
        <v>1181</v>
      </c>
      <c r="C298" s="346">
        <v>6</v>
      </c>
      <c r="D298" s="285" t="s">
        <v>1248</v>
      </c>
      <c r="E298" s="346">
        <v>8</v>
      </c>
      <c r="F298" s="285" t="s">
        <v>627</v>
      </c>
      <c r="G298" s="285" t="s">
        <v>986</v>
      </c>
      <c r="H298" s="41" t="s">
        <v>985</v>
      </c>
      <c r="I298" s="346" t="s">
        <v>1242</v>
      </c>
      <c r="J298" s="346" t="s">
        <v>1244</v>
      </c>
      <c r="K298" s="346">
        <v>40</v>
      </c>
      <c r="L298" s="285" t="s">
        <v>1220</v>
      </c>
    </row>
    <row r="299" spans="1:12" x14ac:dyDescent="0.2">
      <c r="A299" s="285">
        <v>3</v>
      </c>
      <c r="B299" s="285" t="s">
        <v>1181</v>
      </c>
      <c r="C299" s="346">
        <v>6</v>
      </c>
      <c r="D299" s="285" t="s">
        <v>1248</v>
      </c>
      <c r="E299" s="346">
        <v>8</v>
      </c>
      <c r="F299" s="285" t="s">
        <v>627</v>
      </c>
      <c r="G299" s="285" t="s">
        <v>986</v>
      </c>
      <c r="H299" s="41" t="s">
        <v>1263</v>
      </c>
      <c r="I299" s="346" t="s">
        <v>1242</v>
      </c>
      <c r="J299" s="346" t="s">
        <v>1244</v>
      </c>
      <c r="K299" s="346">
        <v>40</v>
      </c>
      <c r="L299" s="285" t="s">
        <v>72</v>
      </c>
    </row>
    <row r="300" spans="1:12" x14ac:dyDescent="0.2">
      <c r="A300" s="285">
        <v>3</v>
      </c>
      <c r="B300" s="285" t="s">
        <v>1181</v>
      </c>
      <c r="C300" s="346">
        <v>6</v>
      </c>
      <c r="D300" s="285" t="s">
        <v>1249</v>
      </c>
      <c r="E300" s="346">
        <v>10</v>
      </c>
      <c r="F300" s="285" t="s">
        <v>631</v>
      </c>
      <c r="G300" s="285" t="s">
        <v>206</v>
      </c>
      <c r="H300" s="41" t="s">
        <v>987</v>
      </c>
      <c r="I300" s="346" t="s">
        <v>1242</v>
      </c>
      <c r="J300" s="346" t="s">
        <v>1244</v>
      </c>
      <c r="K300" s="346">
        <v>40</v>
      </c>
      <c r="L300" s="285" t="s">
        <v>1220</v>
      </c>
    </row>
    <row r="301" spans="1:12" x14ac:dyDescent="0.2">
      <c r="A301" s="285">
        <v>3</v>
      </c>
      <c r="B301" s="285" t="s">
        <v>1181</v>
      </c>
      <c r="C301" s="346">
        <v>6</v>
      </c>
      <c r="D301" s="285" t="s">
        <v>1249</v>
      </c>
      <c r="E301" s="346">
        <v>10</v>
      </c>
      <c r="F301" s="285" t="s">
        <v>631</v>
      </c>
      <c r="G301" s="285" t="s">
        <v>1506</v>
      </c>
      <c r="H301" s="285" t="s">
        <v>1507</v>
      </c>
      <c r="I301" s="346" t="s">
        <v>1242</v>
      </c>
      <c r="J301" s="346" t="s">
        <v>1244</v>
      </c>
      <c r="K301" s="346">
        <v>40</v>
      </c>
      <c r="L301" s="285" t="s">
        <v>1220</v>
      </c>
    </row>
    <row r="302" spans="1:12" x14ac:dyDescent="0.2">
      <c r="A302" s="285">
        <v>3</v>
      </c>
      <c r="B302" s="285" t="s">
        <v>1181</v>
      </c>
      <c r="C302" s="346">
        <v>6</v>
      </c>
      <c r="D302" s="285" t="s">
        <v>1249</v>
      </c>
      <c r="E302" s="346">
        <v>11</v>
      </c>
      <c r="F302" s="285" t="s">
        <v>633</v>
      </c>
      <c r="G302" s="285" t="s">
        <v>542</v>
      </c>
      <c r="H302" s="41" t="s">
        <v>1144</v>
      </c>
      <c r="I302" s="346" t="s">
        <v>1242</v>
      </c>
      <c r="J302" s="346" t="s">
        <v>1244</v>
      </c>
      <c r="K302" s="346">
        <v>40</v>
      </c>
      <c r="L302" s="285" t="s">
        <v>72</v>
      </c>
    </row>
    <row r="303" spans="1:12" x14ac:dyDescent="0.2">
      <c r="A303" s="285">
        <v>3</v>
      </c>
      <c r="B303" s="285" t="s">
        <v>1181</v>
      </c>
      <c r="C303" s="346">
        <v>6</v>
      </c>
      <c r="D303" s="285" t="s">
        <v>1249</v>
      </c>
      <c r="E303" s="346">
        <v>12</v>
      </c>
      <c r="F303" s="285" t="s">
        <v>635</v>
      </c>
      <c r="G303" s="285" t="s">
        <v>821</v>
      </c>
      <c r="H303" s="41" t="s">
        <v>1002</v>
      </c>
      <c r="I303" s="346" t="s">
        <v>1242</v>
      </c>
      <c r="J303" s="346" t="s">
        <v>1244</v>
      </c>
      <c r="K303" s="346">
        <v>40</v>
      </c>
      <c r="L303" s="285" t="s">
        <v>1220</v>
      </c>
    </row>
    <row r="304" spans="1:12" x14ac:dyDescent="0.2">
      <c r="A304" s="285">
        <v>3</v>
      </c>
      <c r="B304" s="285" t="s">
        <v>1185</v>
      </c>
      <c r="C304" s="346">
        <v>6</v>
      </c>
      <c r="D304" s="285" t="s">
        <v>1248</v>
      </c>
      <c r="E304" s="346">
        <v>7</v>
      </c>
      <c r="F304" s="285" t="s">
        <v>625</v>
      </c>
      <c r="G304" s="285" t="s">
        <v>544</v>
      </c>
      <c r="H304" s="289" t="s">
        <v>1114</v>
      </c>
      <c r="I304" s="346" t="s">
        <v>1242</v>
      </c>
      <c r="J304" s="346" t="s">
        <v>540</v>
      </c>
      <c r="K304" s="346">
        <v>80</v>
      </c>
      <c r="L304" s="285" t="s">
        <v>1222</v>
      </c>
    </row>
    <row r="305" spans="1:12" x14ac:dyDescent="0.2">
      <c r="A305" s="285">
        <v>3</v>
      </c>
      <c r="B305" s="285" t="s">
        <v>1185</v>
      </c>
      <c r="C305" s="346">
        <v>6</v>
      </c>
      <c r="D305" s="285" t="s">
        <v>1248</v>
      </c>
      <c r="E305" s="346">
        <v>8</v>
      </c>
      <c r="F305" s="285" t="s">
        <v>627</v>
      </c>
      <c r="G305" s="285" t="s">
        <v>545</v>
      </c>
      <c r="H305" s="41" t="s">
        <v>1115</v>
      </c>
      <c r="I305" s="346" t="s">
        <v>1242</v>
      </c>
      <c r="J305" s="346" t="s">
        <v>540</v>
      </c>
      <c r="K305" s="346">
        <v>80</v>
      </c>
      <c r="L305" s="285" t="s">
        <v>1222</v>
      </c>
    </row>
    <row r="306" spans="1:12" x14ac:dyDescent="0.2">
      <c r="A306" s="285">
        <v>3</v>
      </c>
      <c r="B306" s="285" t="s">
        <v>1185</v>
      </c>
      <c r="C306" s="346">
        <v>6</v>
      </c>
      <c r="D306" s="285" t="s">
        <v>1248</v>
      </c>
      <c r="E306" s="346">
        <v>8</v>
      </c>
      <c r="F306" s="285" t="s">
        <v>627</v>
      </c>
      <c r="G306" s="285" t="s">
        <v>545</v>
      </c>
      <c r="H306" s="41" t="s">
        <v>1116</v>
      </c>
      <c r="I306" s="346" t="s">
        <v>1242</v>
      </c>
      <c r="J306" s="346" t="s">
        <v>540</v>
      </c>
      <c r="K306" s="346">
        <v>80</v>
      </c>
      <c r="L306" s="285" t="s">
        <v>1222</v>
      </c>
    </row>
    <row r="307" spans="1:12" x14ac:dyDescent="0.2">
      <c r="A307" s="285">
        <v>3</v>
      </c>
      <c r="B307" s="285" t="s">
        <v>1185</v>
      </c>
      <c r="C307" s="346">
        <v>6</v>
      </c>
      <c r="D307" s="285" t="s">
        <v>1248</v>
      </c>
      <c r="E307" s="346">
        <v>9</v>
      </c>
      <c r="F307" s="285" t="s">
        <v>629</v>
      </c>
      <c r="G307" s="285" t="s">
        <v>1136</v>
      </c>
      <c r="H307" s="290" t="s">
        <v>1151</v>
      </c>
      <c r="I307" s="346" t="s">
        <v>1242</v>
      </c>
      <c r="J307" s="346" t="s">
        <v>540</v>
      </c>
      <c r="K307" s="346">
        <v>80</v>
      </c>
      <c r="L307" s="285" t="s">
        <v>1222</v>
      </c>
    </row>
    <row r="308" spans="1:12" x14ac:dyDescent="0.2">
      <c r="A308" s="285">
        <v>3</v>
      </c>
      <c r="B308" s="285" t="s">
        <v>1185</v>
      </c>
      <c r="C308" s="346">
        <v>6</v>
      </c>
      <c r="D308" s="285" t="s">
        <v>1248</v>
      </c>
      <c r="E308" s="346">
        <v>9</v>
      </c>
      <c r="F308" s="285" t="s">
        <v>629</v>
      </c>
      <c r="G308" s="285" t="s">
        <v>547</v>
      </c>
      <c r="H308" s="289" t="s">
        <v>1117</v>
      </c>
      <c r="I308" s="346" t="s">
        <v>1242</v>
      </c>
      <c r="J308" s="346" t="s">
        <v>540</v>
      </c>
      <c r="K308" s="346">
        <v>80</v>
      </c>
      <c r="L308" s="285" t="s">
        <v>1222</v>
      </c>
    </row>
    <row r="309" spans="1:12" x14ac:dyDescent="0.2">
      <c r="A309" s="285">
        <v>3</v>
      </c>
      <c r="B309" s="285" t="s">
        <v>1185</v>
      </c>
      <c r="C309" s="346">
        <v>6</v>
      </c>
      <c r="D309" s="285" t="s">
        <v>1248</v>
      </c>
      <c r="E309" s="346">
        <v>9</v>
      </c>
      <c r="F309" s="285" t="s">
        <v>629</v>
      </c>
      <c r="G309" s="302" t="s">
        <v>1118</v>
      </c>
      <c r="H309" s="41" t="s">
        <v>1118</v>
      </c>
      <c r="I309" s="346" t="s">
        <v>1242</v>
      </c>
      <c r="J309" s="346" t="s">
        <v>540</v>
      </c>
      <c r="K309" s="346">
        <v>80</v>
      </c>
      <c r="L309" s="285" t="s">
        <v>1222</v>
      </c>
    </row>
    <row r="310" spans="1:12" x14ac:dyDescent="0.2">
      <c r="A310" s="285">
        <v>3</v>
      </c>
      <c r="B310" s="285" t="s">
        <v>1185</v>
      </c>
      <c r="C310" s="346">
        <v>6</v>
      </c>
      <c r="D310" s="285" t="s">
        <v>1248</v>
      </c>
      <c r="E310" s="346">
        <v>9</v>
      </c>
      <c r="F310" s="285" t="s">
        <v>629</v>
      </c>
      <c r="G310" s="285" t="s">
        <v>546</v>
      </c>
      <c r="H310" s="26" t="s">
        <v>828</v>
      </c>
      <c r="I310" s="346" t="s">
        <v>1242</v>
      </c>
      <c r="J310" s="346" t="s">
        <v>1244</v>
      </c>
      <c r="K310" s="346">
        <v>20</v>
      </c>
      <c r="L310" s="285" t="s">
        <v>1220</v>
      </c>
    </row>
    <row r="311" spans="1:12" x14ac:dyDescent="0.2">
      <c r="A311" s="285">
        <v>3</v>
      </c>
      <c r="B311" s="285" t="s">
        <v>1185</v>
      </c>
      <c r="C311" s="346">
        <v>6</v>
      </c>
      <c r="D311" s="285" t="s">
        <v>1248</v>
      </c>
      <c r="E311" s="346">
        <v>9</v>
      </c>
      <c r="F311" s="285" t="s">
        <v>629</v>
      </c>
      <c r="G311" s="302" t="s">
        <v>1472</v>
      </c>
      <c r="H311" s="289" t="s">
        <v>832</v>
      </c>
      <c r="I311" s="346" t="s">
        <v>1242</v>
      </c>
      <c r="J311" s="346" t="s">
        <v>1244</v>
      </c>
      <c r="K311" s="346">
        <v>20</v>
      </c>
      <c r="L311" s="285" t="s">
        <v>1220</v>
      </c>
    </row>
    <row r="312" spans="1:12" x14ac:dyDescent="0.2">
      <c r="A312" s="285">
        <v>3</v>
      </c>
      <c r="B312" s="285" t="s">
        <v>1185</v>
      </c>
      <c r="C312" s="346">
        <v>6</v>
      </c>
      <c r="D312" s="285" t="s">
        <v>1249</v>
      </c>
      <c r="E312" s="346">
        <v>10</v>
      </c>
      <c r="F312" s="285" t="s">
        <v>631</v>
      </c>
      <c r="G312" s="285" t="s">
        <v>1500</v>
      </c>
      <c r="H312" s="285" t="s">
        <v>1501</v>
      </c>
      <c r="I312" s="346" t="s">
        <v>1242</v>
      </c>
      <c r="J312" s="346" t="s">
        <v>1244</v>
      </c>
      <c r="K312" s="346">
        <v>20</v>
      </c>
      <c r="L312" s="285" t="s">
        <v>1220</v>
      </c>
    </row>
    <row r="313" spans="1:12" x14ac:dyDescent="0.2">
      <c r="A313" s="285">
        <v>3</v>
      </c>
      <c r="B313" s="285" t="s">
        <v>1185</v>
      </c>
      <c r="C313" s="346">
        <v>6</v>
      </c>
      <c r="D313" s="285" t="s">
        <v>1249</v>
      </c>
      <c r="E313" s="346">
        <v>10</v>
      </c>
      <c r="F313" s="285" t="s">
        <v>631</v>
      </c>
      <c r="G313" s="285" t="s">
        <v>1508</v>
      </c>
      <c r="H313" s="285" t="s">
        <v>1508</v>
      </c>
      <c r="I313" s="346" t="s">
        <v>1242</v>
      </c>
      <c r="J313" s="346" t="s">
        <v>1244</v>
      </c>
      <c r="K313" s="346">
        <v>20</v>
      </c>
      <c r="L313" s="285" t="s">
        <v>1220</v>
      </c>
    </row>
    <row r="314" spans="1:12" x14ac:dyDescent="0.2">
      <c r="A314" s="285">
        <v>3</v>
      </c>
      <c r="B314" s="285" t="s">
        <v>1185</v>
      </c>
      <c r="C314" s="346">
        <v>6</v>
      </c>
      <c r="D314" s="285" t="s">
        <v>1249</v>
      </c>
      <c r="E314" s="346">
        <v>12</v>
      </c>
      <c r="F314" s="285" t="s">
        <v>635</v>
      </c>
      <c r="G314" s="285" t="s">
        <v>1533</v>
      </c>
      <c r="H314" s="41" t="s">
        <v>1534</v>
      </c>
      <c r="I314" s="346" t="s">
        <v>1242</v>
      </c>
      <c r="J314" s="346" t="s">
        <v>1244</v>
      </c>
      <c r="K314" s="346">
        <v>20</v>
      </c>
      <c r="L314" s="285" t="s">
        <v>1220</v>
      </c>
    </row>
    <row r="315" spans="1:12" x14ac:dyDescent="0.2">
      <c r="A315" s="285">
        <v>3</v>
      </c>
      <c r="B315" s="285" t="s">
        <v>1335</v>
      </c>
      <c r="C315" s="346">
        <v>3</v>
      </c>
      <c r="D315" s="285" t="s">
        <v>1247</v>
      </c>
      <c r="E315" s="346">
        <v>1</v>
      </c>
      <c r="F315" s="285" t="s">
        <v>613</v>
      </c>
      <c r="G315" s="285" t="s">
        <v>256</v>
      </c>
      <c r="H315" s="41" t="s">
        <v>1119</v>
      </c>
      <c r="I315" s="346" t="s">
        <v>1241</v>
      </c>
      <c r="J315" s="346" t="s">
        <v>540</v>
      </c>
      <c r="K315" s="346">
        <v>80</v>
      </c>
      <c r="L315" s="285" t="s">
        <v>1218</v>
      </c>
    </row>
    <row r="316" spans="1:12" x14ac:dyDescent="0.2">
      <c r="A316" s="285">
        <v>3</v>
      </c>
      <c r="B316" s="285" t="s">
        <v>1335</v>
      </c>
      <c r="C316" s="346">
        <v>3</v>
      </c>
      <c r="D316" s="285" t="s">
        <v>1247</v>
      </c>
      <c r="E316" s="346">
        <v>1</v>
      </c>
      <c r="F316" s="285" t="s">
        <v>613</v>
      </c>
      <c r="G316" s="285" t="s">
        <v>256</v>
      </c>
      <c r="H316" s="41" t="s">
        <v>1125</v>
      </c>
      <c r="I316" s="346" t="s">
        <v>1241</v>
      </c>
      <c r="J316" s="346" t="s">
        <v>540</v>
      </c>
      <c r="K316" s="346">
        <v>80</v>
      </c>
      <c r="L316" s="285" t="s">
        <v>1218</v>
      </c>
    </row>
    <row r="317" spans="1:12" x14ac:dyDescent="0.2">
      <c r="A317" s="285">
        <v>3</v>
      </c>
      <c r="B317" s="285" t="s">
        <v>1335</v>
      </c>
      <c r="C317" s="346">
        <v>3</v>
      </c>
      <c r="D317" s="285" t="s">
        <v>1250</v>
      </c>
      <c r="E317" s="346">
        <v>4</v>
      </c>
      <c r="F317" s="285" t="s">
        <v>619</v>
      </c>
      <c r="G317" s="285" t="s">
        <v>254</v>
      </c>
      <c r="H317" s="41" t="s">
        <v>254</v>
      </c>
      <c r="I317" s="346" t="s">
        <v>1241</v>
      </c>
      <c r="J317" s="346" t="s">
        <v>540</v>
      </c>
      <c r="K317" s="346">
        <v>80</v>
      </c>
      <c r="L317" s="285" t="s">
        <v>1218</v>
      </c>
    </row>
    <row r="318" spans="1:12" x14ac:dyDescent="0.2">
      <c r="A318" s="285">
        <v>3</v>
      </c>
      <c r="B318" s="285" t="s">
        <v>1335</v>
      </c>
      <c r="C318" s="346">
        <v>3</v>
      </c>
      <c r="D318" s="285" t="s">
        <v>1250</v>
      </c>
      <c r="E318" s="346">
        <v>4</v>
      </c>
      <c r="F318" s="285" t="s">
        <v>619</v>
      </c>
      <c r="G318" s="285" t="s">
        <v>252</v>
      </c>
      <c r="H318" s="41" t="s">
        <v>253</v>
      </c>
      <c r="I318" s="346" t="s">
        <v>1241</v>
      </c>
      <c r="J318" s="346" t="s">
        <v>540</v>
      </c>
      <c r="K318" s="346">
        <v>80</v>
      </c>
      <c r="L318" s="285" t="s">
        <v>1218</v>
      </c>
    </row>
    <row r="319" spans="1:12" x14ac:dyDescent="0.2">
      <c r="A319" s="285">
        <v>3</v>
      </c>
      <c r="B319" s="285" t="s">
        <v>1335</v>
      </c>
      <c r="C319" s="346">
        <v>3</v>
      </c>
      <c r="D319" s="285" t="s">
        <v>1250</v>
      </c>
      <c r="E319" s="346">
        <v>4</v>
      </c>
      <c r="F319" s="285" t="s">
        <v>619</v>
      </c>
      <c r="G319" s="285" t="s">
        <v>255</v>
      </c>
      <c r="H319" s="41" t="s">
        <v>1120</v>
      </c>
      <c r="I319" s="346" t="s">
        <v>1241</v>
      </c>
      <c r="J319" s="346" t="s">
        <v>540</v>
      </c>
      <c r="K319" s="346">
        <v>80</v>
      </c>
      <c r="L319" s="285" t="s">
        <v>1218</v>
      </c>
    </row>
    <row r="320" spans="1:12" x14ac:dyDescent="0.2">
      <c r="A320" s="285">
        <v>3</v>
      </c>
      <c r="B320" s="285" t="s">
        <v>1335</v>
      </c>
      <c r="C320" s="346">
        <v>3</v>
      </c>
      <c r="D320" s="285" t="s">
        <v>1248</v>
      </c>
      <c r="E320" s="346">
        <v>8</v>
      </c>
      <c r="F320" s="285" t="s">
        <v>627</v>
      </c>
      <c r="G320" s="285" t="s">
        <v>116</v>
      </c>
      <c r="H320" s="41" t="s">
        <v>1121</v>
      </c>
      <c r="I320" s="346" t="s">
        <v>1260</v>
      </c>
      <c r="J320" s="346" t="s">
        <v>540</v>
      </c>
      <c r="K320" s="346">
        <v>20</v>
      </c>
      <c r="L320" s="285" t="s">
        <v>1220</v>
      </c>
    </row>
    <row r="321" spans="1:12" x14ac:dyDescent="0.2">
      <c r="A321" s="285">
        <v>3</v>
      </c>
      <c r="B321" s="285" t="s">
        <v>1335</v>
      </c>
      <c r="C321" s="346">
        <v>3</v>
      </c>
      <c r="D321" s="285" t="s">
        <v>1249</v>
      </c>
      <c r="E321" s="346">
        <v>10</v>
      </c>
      <c r="F321" s="285" t="s">
        <v>631</v>
      </c>
      <c r="G321" s="285" t="s">
        <v>257</v>
      </c>
      <c r="H321" s="26" t="s">
        <v>1148</v>
      </c>
      <c r="I321" s="346" t="s">
        <v>1241</v>
      </c>
      <c r="J321" s="346" t="s">
        <v>540</v>
      </c>
      <c r="K321" s="346">
        <v>80</v>
      </c>
      <c r="L321" s="285" t="s">
        <v>1220</v>
      </c>
    </row>
    <row r="322" spans="1:12" x14ac:dyDescent="0.2">
      <c r="A322" s="285">
        <v>3</v>
      </c>
      <c r="B322" s="285" t="s">
        <v>1335</v>
      </c>
      <c r="C322" s="346">
        <v>3</v>
      </c>
      <c r="D322" s="285" t="s">
        <v>1249</v>
      </c>
      <c r="E322" s="346">
        <v>10</v>
      </c>
      <c r="F322" s="285" t="s">
        <v>631</v>
      </c>
      <c r="G322" s="285" t="s">
        <v>257</v>
      </c>
      <c r="H322" s="41" t="s">
        <v>1122</v>
      </c>
      <c r="I322" s="346" t="s">
        <v>1241</v>
      </c>
      <c r="J322" s="346" t="s">
        <v>540</v>
      </c>
      <c r="K322" s="346">
        <v>80</v>
      </c>
      <c r="L322" s="285" t="s">
        <v>1220</v>
      </c>
    </row>
    <row r="323" spans="1:12" x14ac:dyDescent="0.2">
      <c r="A323" s="285">
        <v>3</v>
      </c>
      <c r="B323" s="285" t="s">
        <v>1335</v>
      </c>
      <c r="C323" s="346">
        <v>3</v>
      </c>
      <c r="D323" s="285" t="s">
        <v>1249</v>
      </c>
      <c r="E323" s="346">
        <v>11</v>
      </c>
      <c r="F323" s="285" t="s">
        <v>633</v>
      </c>
      <c r="G323" s="285" t="s">
        <v>835</v>
      </c>
      <c r="H323" s="26" t="s">
        <v>1123</v>
      </c>
      <c r="I323" s="346" t="s">
        <v>1241</v>
      </c>
      <c r="J323" s="346" t="s">
        <v>540</v>
      </c>
      <c r="K323" s="346">
        <v>80</v>
      </c>
      <c r="L323" s="285" t="s">
        <v>1220</v>
      </c>
    </row>
    <row r="324" spans="1:12" x14ac:dyDescent="0.2">
      <c r="A324" s="285">
        <v>3</v>
      </c>
      <c r="B324" s="285" t="s">
        <v>1335</v>
      </c>
      <c r="C324" s="346">
        <v>3</v>
      </c>
      <c r="D324" s="285" t="s">
        <v>1249</v>
      </c>
      <c r="E324" s="346">
        <v>11</v>
      </c>
      <c r="F324" s="285" t="s">
        <v>633</v>
      </c>
      <c r="G324" s="285" t="s">
        <v>1130</v>
      </c>
      <c r="H324" s="26" t="s">
        <v>1124</v>
      </c>
      <c r="I324" s="346" t="s">
        <v>1241</v>
      </c>
      <c r="J324" s="346" t="s">
        <v>540</v>
      </c>
      <c r="K324" s="346">
        <v>80</v>
      </c>
      <c r="L324" s="285" t="s">
        <v>1220</v>
      </c>
    </row>
    <row r="325" spans="1:12" x14ac:dyDescent="0.2">
      <c r="A325" s="285">
        <v>2</v>
      </c>
      <c r="B325" s="285" t="s">
        <v>133</v>
      </c>
      <c r="C325" s="346">
        <v>3</v>
      </c>
      <c r="D325" s="285" t="s">
        <v>1247</v>
      </c>
      <c r="E325" s="346">
        <v>1</v>
      </c>
      <c r="F325" s="285" t="s">
        <v>613</v>
      </c>
      <c r="G325" s="285" t="s">
        <v>1126</v>
      </c>
      <c r="H325" s="41" t="s">
        <v>1131</v>
      </c>
      <c r="I325" s="346" t="s">
        <v>1261</v>
      </c>
      <c r="J325" s="346" t="s">
        <v>540</v>
      </c>
      <c r="K325" s="346">
        <v>80</v>
      </c>
      <c r="L325" s="285" t="s">
        <v>1217</v>
      </c>
    </row>
    <row r="326" spans="1:12" x14ac:dyDescent="0.2">
      <c r="A326" s="285">
        <v>2</v>
      </c>
      <c r="B326" s="285" t="s">
        <v>133</v>
      </c>
      <c r="C326" s="346">
        <v>3</v>
      </c>
      <c r="D326" s="285" t="s">
        <v>1250</v>
      </c>
      <c r="E326" s="346">
        <v>5</v>
      </c>
      <c r="F326" s="285" t="s">
        <v>621</v>
      </c>
      <c r="G326" s="285" t="s">
        <v>1128</v>
      </c>
      <c r="H326" s="41" t="s">
        <v>1128</v>
      </c>
      <c r="I326" s="346" t="s">
        <v>1261</v>
      </c>
      <c r="J326" s="346" t="s">
        <v>540</v>
      </c>
      <c r="K326" s="346">
        <v>80</v>
      </c>
      <c r="L326" s="285" t="s">
        <v>1217</v>
      </c>
    </row>
    <row r="327" spans="1:12" x14ac:dyDescent="0.2">
      <c r="A327" s="285">
        <v>2</v>
      </c>
      <c r="B327" s="285" t="s">
        <v>133</v>
      </c>
      <c r="C327" s="346">
        <v>3</v>
      </c>
      <c r="D327" s="285" t="s">
        <v>1250</v>
      </c>
      <c r="E327" s="346">
        <v>5</v>
      </c>
      <c r="F327" s="285" t="s">
        <v>621</v>
      </c>
      <c r="G327" s="285" t="s">
        <v>259</v>
      </c>
      <c r="H327" s="41" t="s">
        <v>1132</v>
      </c>
      <c r="I327" s="346" t="s">
        <v>1261</v>
      </c>
      <c r="J327" s="346" t="s">
        <v>540</v>
      </c>
      <c r="K327" s="346">
        <v>80</v>
      </c>
      <c r="L327" s="285" t="s">
        <v>1220</v>
      </c>
    </row>
    <row r="328" spans="1:12" x14ac:dyDescent="0.2">
      <c r="A328" s="285">
        <v>2</v>
      </c>
      <c r="B328" s="285" t="s">
        <v>133</v>
      </c>
      <c r="C328" s="346">
        <v>3</v>
      </c>
      <c r="D328" s="285" t="s">
        <v>1250</v>
      </c>
      <c r="E328" s="346">
        <v>5</v>
      </c>
      <c r="F328" s="285" t="s">
        <v>621</v>
      </c>
      <c r="G328" s="285" t="s">
        <v>1127</v>
      </c>
      <c r="H328" s="41" t="s">
        <v>1133</v>
      </c>
      <c r="I328" s="346" t="s">
        <v>1261</v>
      </c>
      <c r="J328" s="346" t="s">
        <v>540</v>
      </c>
      <c r="K328" s="346">
        <v>80</v>
      </c>
      <c r="L328" s="285" t="s">
        <v>1220</v>
      </c>
    </row>
    <row r="329" spans="1:12" x14ac:dyDescent="0.2">
      <c r="A329" s="285">
        <v>2</v>
      </c>
      <c r="B329" s="285" t="s">
        <v>133</v>
      </c>
      <c r="C329" s="346">
        <v>3</v>
      </c>
      <c r="D329" s="285" t="s">
        <v>1248</v>
      </c>
      <c r="E329" s="346">
        <v>8</v>
      </c>
      <c r="F329" s="285" t="s">
        <v>627</v>
      </c>
      <c r="G329" s="285" t="s">
        <v>116</v>
      </c>
      <c r="H329" s="41" t="s">
        <v>1121</v>
      </c>
      <c r="I329" s="346" t="s">
        <v>1260</v>
      </c>
      <c r="J329" s="346" t="s">
        <v>540</v>
      </c>
      <c r="K329" s="346">
        <v>20</v>
      </c>
      <c r="L329" s="285" t="s">
        <v>1217</v>
      </c>
    </row>
    <row r="330" spans="1:12" x14ac:dyDescent="0.2">
      <c r="A330" s="285">
        <v>2</v>
      </c>
      <c r="B330" s="285" t="s">
        <v>133</v>
      </c>
      <c r="C330" s="346">
        <v>3</v>
      </c>
      <c r="D330" s="285" t="s">
        <v>1249</v>
      </c>
      <c r="E330" s="346">
        <v>10</v>
      </c>
      <c r="F330" s="285" t="s">
        <v>631</v>
      </c>
      <c r="G330" s="285" t="s">
        <v>260</v>
      </c>
      <c r="H330" s="26" t="s">
        <v>1149</v>
      </c>
      <c r="I330" s="346" t="s">
        <v>1261</v>
      </c>
      <c r="J330" s="346" t="s">
        <v>540</v>
      </c>
      <c r="K330" s="346">
        <v>80</v>
      </c>
      <c r="L330" s="285" t="s">
        <v>1220</v>
      </c>
    </row>
    <row r="331" spans="1:12" x14ac:dyDescent="0.2">
      <c r="A331" s="285">
        <v>2</v>
      </c>
      <c r="B331" s="285" t="s">
        <v>133</v>
      </c>
      <c r="C331" s="346">
        <v>3</v>
      </c>
      <c r="D331" s="285" t="s">
        <v>1249</v>
      </c>
      <c r="E331" s="346">
        <v>10</v>
      </c>
      <c r="F331" s="285" t="s">
        <v>631</v>
      </c>
      <c r="G331" s="285" t="s">
        <v>260</v>
      </c>
      <c r="H331" s="41" t="s">
        <v>1122</v>
      </c>
      <c r="I331" s="346" t="s">
        <v>1261</v>
      </c>
      <c r="J331" s="346" t="s">
        <v>540</v>
      </c>
      <c r="K331" s="346">
        <v>80</v>
      </c>
      <c r="L331" s="285" t="s">
        <v>1220</v>
      </c>
    </row>
    <row r="332" spans="1:12" x14ac:dyDescent="0.2">
      <c r="A332" s="285">
        <v>2</v>
      </c>
      <c r="B332" s="285" t="s">
        <v>133</v>
      </c>
      <c r="C332" s="346">
        <v>3</v>
      </c>
      <c r="D332" s="285" t="s">
        <v>1249</v>
      </c>
      <c r="E332" s="346">
        <v>11</v>
      </c>
      <c r="F332" s="285" t="s">
        <v>633</v>
      </c>
      <c r="G332" s="285" t="s">
        <v>1129</v>
      </c>
      <c r="H332" s="26" t="s">
        <v>1134</v>
      </c>
      <c r="I332" s="346" t="s">
        <v>1261</v>
      </c>
      <c r="J332" s="346" t="s">
        <v>540</v>
      </c>
      <c r="K332" s="346">
        <v>80</v>
      </c>
      <c r="L332" s="285" t="s">
        <v>1220</v>
      </c>
    </row>
    <row r="333" spans="1:12" x14ac:dyDescent="0.2">
      <c r="A333" s="285">
        <v>2</v>
      </c>
      <c r="B333" s="285" t="s">
        <v>133</v>
      </c>
      <c r="C333" s="346">
        <v>3</v>
      </c>
      <c r="D333" s="285" t="s">
        <v>1249</v>
      </c>
      <c r="E333" s="346">
        <v>11</v>
      </c>
      <c r="F333" s="285" t="s">
        <v>633</v>
      </c>
      <c r="G333" s="285" t="s">
        <v>1130</v>
      </c>
      <c r="H333" s="26" t="s">
        <v>1124</v>
      </c>
      <c r="I333" s="346" t="s">
        <v>1261</v>
      </c>
      <c r="J333" s="346" t="s">
        <v>540</v>
      </c>
      <c r="K333" s="346">
        <v>80</v>
      </c>
      <c r="L333" s="285" t="s">
        <v>1220</v>
      </c>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4">
        <x14:dataValidation type="list" allowBlank="1" showInputMessage="1" showErrorMessage="1" xr:uid="{2789B7F8-3E99-C245-913B-7EA8A98C8D1D}">
          <x14:formula1>
            <xm:f>Datavalidatie!$D$15:$D$18</xm:f>
          </x14:formula1>
          <xm:sqref>D2:D333</xm:sqref>
        </x14:dataValidation>
        <x14:dataValidation type="list" allowBlank="1" showInputMessage="1" showErrorMessage="1" xr:uid="{DAE9BEB8-B27F-014E-8389-AE9853DFD775}">
          <x14:formula1>
            <xm:f>Datavalidatie!$F$2:$F$12</xm:f>
          </x14:formula1>
          <xm:sqref>L2:L333</xm:sqref>
        </x14:dataValidation>
        <x14:dataValidation type="list" allowBlank="1" showInputMessage="1" showErrorMessage="1" xr:uid="{241A32D1-3A00-DB47-AC3F-BDF40847A8CD}">
          <x14:formula1>
            <xm:f>Datavalidatie!$C$2:$C$3</xm:f>
          </x14:formula1>
          <xm:sqref>J2:J333</xm:sqref>
        </x14:dataValidation>
        <x14:dataValidation type="list" allowBlank="1" showInputMessage="1" showErrorMessage="1" xr:uid="{76CF123A-6B00-DC4B-B2B0-486907E7C337}">
          <x14:formula1>
            <xm:f>Datavalidatie!$B$2:$B$9</xm:f>
          </x14:formula1>
          <xm:sqref>I2:I333</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C9BE1-6C2E-F64E-A5A2-7493F6714BFB}">
  <sheetPr>
    <tabColor theme="4" tint="0.79998168889431442"/>
  </sheetPr>
  <dimension ref="A1:L8"/>
  <sheetViews>
    <sheetView workbookViewId="0">
      <selection activeCell="N8" sqref="N8"/>
    </sheetView>
  </sheetViews>
  <sheetFormatPr baseColWidth="10" defaultRowHeight="15" x14ac:dyDescent="0.2"/>
  <cols>
    <col min="1" max="1" width="7" style="43" customWidth="1"/>
    <col min="2" max="2" width="13" customWidth="1"/>
    <col min="3" max="3" width="9" style="43" customWidth="1"/>
    <col min="4" max="4" width="11.6640625" style="43" customWidth="1"/>
    <col min="5" max="5" width="7" style="43" customWidth="1"/>
    <col min="6" max="8" width="25.33203125" customWidth="1"/>
    <col min="9" max="9" width="12.83203125" style="43" customWidth="1"/>
    <col min="10" max="10" width="19.5" style="43" customWidth="1"/>
    <col min="11" max="11" width="14.1640625" style="43" customWidth="1"/>
    <col min="12" max="12" width="10.83203125" style="43"/>
  </cols>
  <sheetData>
    <row r="1" spans="1:12" s="23" customFormat="1" ht="16" x14ac:dyDescent="0.2">
      <c r="A1" s="324" t="s">
        <v>1573</v>
      </c>
      <c r="B1" s="324" t="s">
        <v>1299</v>
      </c>
      <c r="C1" s="324" t="s">
        <v>1574</v>
      </c>
      <c r="D1" s="324" t="s">
        <v>1237</v>
      </c>
      <c r="E1" s="324" t="s">
        <v>290</v>
      </c>
      <c r="F1" s="324" t="s">
        <v>1442</v>
      </c>
      <c r="G1" s="324" t="s">
        <v>1575</v>
      </c>
      <c r="H1" s="324" t="s">
        <v>1576</v>
      </c>
      <c r="I1" s="324" t="s">
        <v>1577</v>
      </c>
      <c r="J1" s="324" t="s">
        <v>1243</v>
      </c>
      <c r="K1" s="324" t="s">
        <v>1578</v>
      </c>
      <c r="L1" s="324" t="s">
        <v>1227</v>
      </c>
    </row>
    <row r="2" spans="1:12" s="23" customFormat="1" ht="48" x14ac:dyDescent="0.2">
      <c r="A2" s="323">
        <v>2</v>
      </c>
      <c r="B2" s="322" t="s">
        <v>660</v>
      </c>
      <c r="C2" s="323">
        <v>6</v>
      </c>
      <c r="D2" s="323" t="s">
        <v>1247</v>
      </c>
      <c r="E2" s="323">
        <v>1</v>
      </c>
      <c r="F2" s="322" t="s">
        <v>613</v>
      </c>
      <c r="G2" s="322" t="s">
        <v>1009</v>
      </c>
      <c r="H2" s="321" t="s">
        <v>1011</v>
      </c>
      <c r="I2" s="323" t="s">
        <v>1259</v>
      </c>
      <c r="J2" s="323" t="s">
        <v>1244</v>
      </c>
      <c r="K2" s="323">
        <v>20</v>
      </c>
      <c r="L2" s="323" t="s">
        <v>1215</v>
      </c>
    </row>
    <row r="3" spans="1:12" s="23" customFormat="1" ht="48" x14ac:dyDescent="0.2">
      <c r="A3" s="323">
        <v>2</v>
      </c>
      <c r="B3" s="322" t="s">
        <v>660</v>
      </c>
      <c r="C3" s="323">
        <v>6</v>
      </c>
      <c r="D3" s="323" t="s">
        <v>1247</v>
      </c>
      <c r="E3" s="323">
        <v>1</v>
      </c>
      <c r="F3" s="322" t="s">
        <v>613</v>
      </c>
      <c r="G3" s="322" t="s">
        <v>601</v>
      </c>
      <c r="H3" s="321" t="s">
        <v>1021</v>
      </c>
      <c r="I3" s="323" t="s">
        <v>1259</v>
      </c>
      <c r="J3" s="323" t="s">
        <v>1244</v>
      </c>
      <c r="K3" s="323">
        <v>20</v>
      </c>
      <c r="L3" s="323" t="s">
        <v>72</v>
      </c>
    </row>
    <row r="4" spans="1:12" s="23" customFormat="1" ht="64" x14ac:dyDescent="0.2">
      <c r="A4" s="323">
        <v>2</v>
      </c>
      <c r="B4" s="322" t="s">
        <v>660</v>
      </c>
      <c r="C4" s="323">
        <v>6</v>
      </c>
      <c r="D4" s="323" t="s">
        <v>1250</v>
      </c>
      <c r="E4" s="323">
        <v>5</v>
      </c>
      <c r="F4" s="322" t="s">
        <v>621</v>
      </c>
      <c r="G4" s="322" t="s">
        <v>1022</v>
      </c>
      <c r="H4" s="321" t="s">
        <v>1024</v>
      </c>
      <c r="I4" s="323" t="s">
        <v>1239</v>
      </c>
      <c r="J4" s="323" t="s">
        <v>540</v>
      </c>
      <c r="K4" s="323">
        <v>30</v>
      </c>
      <c r="L4" s="323" t="s">
        <v>1215</v>
      </c>
    </row>
    <row r="5" spans="1:12" s="23" customFormat="1" ht="64" x14ac:dyDescent="0.2">
      <c r="A5" s="323">
        <v>2</v>
      </c>
      <c r="B5" s="322" t="s">
        <v>660</v>
      </c>
      <c r="C5" s="323">
        <v>6</v>
      </c>
      <c r="D5" s="323" t="s">
        <v>1250</v>
      </c>
      <c r="E5" s="323">
        <v>5</v>
      </c>
      <c r="F5" s="322" t="s">
        <v>621</v>
      </c>
      <c r="G5" s="322" t="s">
        <v>1018</v>
      </c>
      <c r="H5" s="321" t="s">
        <v>1023</v>
      </c>
      <c r="I5" s="323" t="s">
        <v>1239</v>
      </c>
      <c r="J5" s="323" t="s">
        <v>1244</v>
      </c>
      <c r="K5" s="323">
        <v>40</v>
      </c>
      <c r="L5" s="323" t="s">
        <v>72</v>
      </c>
    </row>
    <row r="6" spans="1:12" s="23" customFormat="1" ht="64" x14ac:dyDescent="0.2">
      <c r="A6" s="323">
        <v>2</v>
      </c>
      <c r="B6" s="322" t="s">
        <v>660</v>
      </c>
      <c r="C6" s="323">
        <v>6</v>
      </c>
      <c r="D6" s="323" t="s">
        <v>1250</v>
      </c>
      <c r="E6" s="323">
        <v>5</v>
      </c>
      <c r="F6" s="322" t="s">
        <v>621</v>
      </c>
      <c r="G6" s="322" t="s">
        <v>1008</v>
      </c>
      <c r="H6" s="321" t="s">
        <v>1025</v>
      </c>
      <c r="I6" s="323" t="s">
        <v>1260</v>
      </c>
      <c r="J6" s="323" t="s">
        <v>1244</v>
      </c>
      <c r="K6" s="323">
        <v>10</v>
      </c>
      <c r="L6" s="323" t="s">
        <v>1220</v>
      </c>
    </row>
    <row r="7" spans="1:12" s="23" customFormat="1" ht="64" x14ac:dyDescent="0.2">
      <c r="A7" s="323">
        <v>2</v>
      </c>
      <c r="B7" s="322" t="s">
        <v>660</v>
      </c>
      <c r="C7" s="323">
        <v>6</v>
      </c>
      <c r="D7" s="323" t="s">
        <v>1250</v>
      </c>
      <c r="E7" s="323">
        <v>5</v>
      </c>
      <c r="F7" s="322" t="s">
        <v>621</v>
      </c>
      <c r="G7" s="322" t="s">
        <v>1008</v>
      </c>
      <c r="H7" s="321" t="s">
        <v>1028</v>
      </c>
      <c r="I7" s="323" t="s">
        <v>1239</v>
      </c>
      <c r="J7" s="323" t="s">
        <v>1244</v>
      </c>
      <c r="K7" s="323">
        <v>40</v>
      </c>
      <c r="L7" s="323" t="s">
        <v>72</v>
      </c>
    </row>
    <row r="8" spans="1:12" s="23" customFormat="1" ht="64" x14ac:dyDescent="0.2">
      <c r="A8" s="323">
        <v>2</v>
      </c>
      <c r="B8" s="322" t="s">
        <v>660</v>
      </c>
      <c r="C8" s="323">
        <v>6</v>
      </c>
      <c r="D8" s="323" t="s">
        <v>1250</v>
      </c>
      <c r="E8" s="323">
        <v>5</v>
      </c>
      <c r="F8" s="322" t="s">
        <v>621</v>
      </c>
      <c r="G8" s="322" t="s">
        <v>1008</v>
      </c>
      <c r="H8" s="321" t="s">
        <v>1030</v>
      </c>
      <c r="I8" s="323" t="s">
        <v>1260</v>
      </c>
      <c r="J8" s="323" t="s">
        <v>1244</v>
      </c>
      <c r="K8" s="323">
        <v>10</v>
      </c>
      <c r="L8" s="323" t="s">
        <v>1220</v>
      </c>
    </row>
  </sheetData>
  <phoneticPr fontId="30" type="noConversion"/>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4">
        <x14:dataValidation type="list" allowBlank="1" showInputMessage="1" showErrorMessage="1" xr:uid="{87ED0A77-B755-8C40-8524-87303596021F}">
          <x14:formula1>
            <xm:f>Datavalidatie!$B$2:$B$9</xm:f>
          </x14:formula1>
          <xm:sqref>I2:I8</xm:sqref>
        </x14:dataValidation>
        <x14:dataValidation type="list" allowBlank="1" showInputMessage="1" showErrorMessage="1" xr:uid="{19A492F5-B314-DB4A-95B6-59199A692B51}">
          <x14:formula1>
            <xm:f>Datavalidatie!$C$2:$C$3</xm:f>
          </x14:formula1>
          <xm:sqref>J2:J8</xm:sqref>
        </x14:dataValidation>
        <x14:dataValidation type="list" allowBlank="1" showInputMessage="1" showErrorMessage="1" xr:uid="{181CC479-8423-114B-B2AF-9198FA88A5B1}">
          <x14:formula1>
            <xm:f>Datavalidatie!$F$2:$F$12</xm:f>
          </x14:formula1>
          <xm:sqref>L2:L8</xm:sqref>
        </x14:dataValidation>
        <x14:dataValidation type="list" allowBlank="1" showInputMessage="1" showErrorMessage="1" xr:uid="{E3FD0CDB-3507-0847-B5D2-6CB0B0256AD7}">
          <x14:formula1>
            <xm:f>Datavalidatie!$D$15:$D$18</xm:f>
          </x14:formula1>
          <xm:sqref>D2:D8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D132"/>
  <sheetViews>
    <sheetView zoomScale="113" zoomScaleNormal="110" workbookViewId="0">
      <selection activeCell="M13" sqref="M13"/>
    </sheetView>
  </sheetViews>
  <sheetFormatPr baseColWidth="10" defaultColWidth="11.5" defaultRowHeight="15" x14ac:dyDescent="0.2"/>
  <cols>
    <col min="1" max="3" width="41.1640625" style="122" customWidth="1"/>
    <col min="4" max="4" width="36.6640625" style="122" customWidth="1"/>
    <col min="5" max="16384" width="11.5" style="122"/>
  </cols>
  <sheetData>
    <row r="1" spans="1:4" ht="21" x14ac:dyDescent="0.2">
      <c r="A1" s="194" t="s">
        <v>836</v>
      </c>
    </row>
    <row r="2" spans="1:4" x14ac:dyDescent="0.2">
      <c r="A2" s="129" t="s">
        <v>141</v>
      </c>
      <c r="B2" s="129" t="s">
        <v>142</v>
      </c>
      <c r="C2" s="129" t="s">
        <v>143</v>
      </c>
      <c r="D2" s="130"/>
    </row>
    <row r="3" spans="1:4" x14ac:dyDescent="0.2">
      <c r="A3" s="41" t="s">
        <v>774</v>
      </c>
      <c r="B3" s="41" t="s">
        <v>776</v>
      </c>
      <c r="C3" s="41" t="s">
        <v>775</v>
      </c>
    </row>
    <row r="4" spans="1:4" x14ac:dyDescent="0.2">
      <c r="A4" s="41" t="s">
        <v>773</v>
      </c>
      <c r="B4" s="41" t="s">
        <v>777</v>
      </c>
      <c r="C4" s="41" t="s">
        <v>555</v>
      </c>
    </row>
    <row r="5" spans="1:4" x14ac:dyDescent="0.2">
      <c r="A5" s="41" t="s">
        <v>108</v>
      </c>
      <c r="B5" s="41" t="s">
        <v>145</v>
      </c>
      <c r="C5" s="41" t="s">
        <v>558</v>
      </c>
    </row>
    <row r="6" spans="1:4" x14ac:dyDescent="0.2">
      <c r="A6" s="122" t="s">
        <v>117</v>
      </c>
      <c r="B6" s="122" t="s">
        <v>176</v>
      </c>
      <c r="C6" s="122" t="s">
        <v>177</v>
      </c>
    </row>
    <row r="7" spans="1:4" x14ac:dyDescent="0.2">
      <c r="A7" s="122" t="s">
        <v>789</v>
      </c>
      <c r="B7" s="122" t="s">
        <v>146</v>
      </c>
      <c r="C7" s="122" t="s">
        <v>178</v>
      </c>
    </row>
    <row r="8" spans="1:4" x14ac:dyDescent="0.2">
      <c r="A8" s="122" t="s">
        <v>790</v>
      </c>
      <c r="B8" s="122" t="s">
        <v>180</v>
      </c>
      <c r="C8" s="122" t="s">
        <v>179</v>
      </c>
    </row>
    <row r="9" spans="1:4" x14ac:dyDescent="0.2">
      <c r="A9" s="122" t="s">
        <v>231</v>
      </c>
      <c r="B9" s="122" t="s">
        <v>147</v>
      </c>
      <c r="C9" s="122" t="s">
        <v>791</v>
      </c>
    </row>
    <row r="10" spans="1:4" x14ac:dyDescent="0.2">
      <c r="A10" s="41" t="s">
        <v>783</v>
      </c>
      <c r="B10" s="41" t="s">
        <v>784</v>
      </c>
      <c r="C10" s="41" t="s">
        <v>559</v>
      </c>
    </row>
    <row r="11" spans="1:4" x14ac:dyDescent="0.2">
      <c r="A11" s="41" t="s">
        <v>144</v>
      </c>
      <c r="B11" s="41" t="s">
        <v>144</v>
      </c>
      <c r="C11" s="41" t="s">
        <v>782</v>
      </c>
    </row>
    <row r="12" spans="1:4" x14ac:dyDescent="0.2">
      <c r="A12" s="41" t="s">
        <v>780</v>
      </c>
      <c r="B12" s="41" t="s">
        <v>778</v>
      </c>
      <c r="C12" s="41" t="s">
        <v>858</v>
      </c>
    </row>
    <row r="13" spans="1:4" x14ac:dyDescent="0.2">
      <c r="A13" s="41" t="s">
        <v>781</v>
      </c>
      <c r="B13" s="41" t="s">
        <v>786</v>
      </c>
      <c r="C13" s="41" t="s">
        <v>779</v>
      </c>
    </row>
    <row r="14" spans="1:4" x14ac:dyDescent="0.2">
      <c r="A14" s="41" t="s">
        <v>550</v>
      </c>
      <c r="B14" s="41" t="s">
        <v>554</v>
      </c>
      <c r="C14" s="41" t="s">
        <v>785</v>
      </c>
    </row>
    <row r="15" spans="1:4" x14ac:dyDescent="0.2">
      <c r="A15" s="41" t="s">
        <v>548</v>
      </c>
      <c r="B15" s="41" t="s">
        <v>551</v>
      </c>
      <c r="C15" s="41" t="s">
        <v>554</v>
      </c>
    </row>
    <row r="16" spans="1:4" x14ac:dyDescent="0.2">
      <c r="A16" s="41" t="s">
        <v>549</v>
      </c>
      <c r="B16" s="41" t="s">
        <v>552</v>
      </c>
      <c r="C16" s="41" t="s">
        <v>556</v>
      </c>
    </row>
    <row r="17" spans="1:4" x14ac:dyDescent="0.2">
      <c r="A17" s="41" t="s">
        <v>788</v>
      </c>
      <c r="B17" s="41" t="s">
        <v>553</v>
      </c>
      <c r="C17" s="41" t="s">
        <v>557</v>
      </c>
    </row>
    <row r="18" spans="1:4" x14ac:dyDescent="0.2">
      <c r="C18" s="41" t="s">
        <v>787</v>
      </c>
    </row>
    <row r="20" spans="1:4" x14ac:dyDescent="0.2">
      <c r="A20" s="129" t="s">
        <v>149</v>
      </c>
      <c r="B20" s="129" t="s">
        <v>150</v>
      </c>
      <c r="C20" s="129" t="s">
        <v>151</v>
      </c>
      <c r="D20" s="130"/>
    </row>
    <row r="21" spans="1:4" x14ac:dyDescent="0.2">
      <c r="A21" s="126" t="s">
        <v>561</v>
      </c>
      <c r="B21" s="126" t="s">
        <v>566</v>
      </c>
      <c r="C21" s="126" t="s">
        <v>792</v>
      </c>
    </row>
    <row r="22" spans="1:4" x14ac:dyDescent="0.2">
      <c r="A22" s="126" t="s">
        <v>783</v>
      </c>
      <c r="B22" s="126" t="s">
        <v>784</v>
      </c>
      <c r="C22" s="126" t="s">
        <v>782</v>
      </c>
    </row>
    <row r="23" spans="1:4" x14ac:dyDescent="0.2">
      <c r="A23" s="126" t="s">
        <v>560</v>
      </c>
      <c r="B23" s="126" t="s">
        <v>560</v>
      </c>
      <c r="C23" s="126" t="s">
        <v>560</v>
      </c>
    </row>
    <row r="24" spans="1:4" x14ac:dyDescent="0.2">
      <c r="A24" s="126" t="s">
        <v>872</v>
      </c>
      <c r="B24" s="126" t="s">
        <v>568</v>
      </c>
      <c r="C24" s="126" t="s">
        <v>568</v>
      </c>
    </row>
    <row r="25" spans="1:4" x14ac:dyDescent="0.2">
      <c r="A25" s="126" t="s">
        <v>562</v>
      </c>
      <c r="B25" s="126" t="s">
        <v>567</v>
      </c>
      <c r="C25" s="126" t="s">
        <v>572</v>
      </c>
    </row>
    <row r="26" spans="1:4" x14ac:dyDescent="0.2">
      <c r="A26" s="126" t="s">
        <v>870</v>
      </c>
      <c r="B26" s="126" t="s">
        <v>893</v>
      </c>
      <c r="C26" s="126" t="s">
        <v>573</v>
      </c>
    </row>
    <row r="27" spans="1:4" x14ac:dyDescent="0.2">
      <c r="A27" s="126" t="s">
        <v>793</v>
      </c>
      <c r="B27" s="126" t="s">
        <v>794</v>
      </c>
      <c r="C27" s="126" t="s">
        <v>795</v>
      </c>
    </row>
    <row r="28" spans="1:4" x14ac:dyDescent="0.2">
      <c r="A28" s="126" t="s">
        <v>563</v>
      </c>
      <c r="B28" s="126" t="s">
        <v>569</v>
      </c>
      <c r="C28" s="126" t="s">
        <v>574</v>
      </c>
    </row>
    <row r="29" spans="1:4" s="123" customFormat="1" x14ac:dyDescent="0.2">
      <c r="A29" s="126" t="s">
        <v>796</v>
      </c>
      <c r="B29" s="126" t="s">
        <v>571</v>
      </c>
      <c r="C29" s="126" t="s">
        <v>575</v>
      </c>
    </row>
    <row r="30" spans="1:4" s="123" customFormat="1" x14ac:dyDescent="0.2">
      <c r="A30" s="126" t="s">
        <v>564</v>
      </c>
      <c r="B30" s="126" t="s">
        <v>797</v>
      </c>
    </row>
    <row r="31" spans="1:4" x14ac:dyDescent="0.2">
      <c r="A31" s="126" t="s">
        <v>565</v>
      </c>
      <c r="B31" s="126" t="s">
        <v>570</v>
      </c>
      <c r="C31" s="123"/>
    </row>
    <row r="32" spans="1:4" x14ac:dyDescent="0.2">
      <c r="B32" s="126" t="s">
        <v>95</v>
      </c>
    </row>
    <row r="33" spans="1:4" x14ac:dyDescent="0.2">
      <c r="A33" s="123"/>
      <c r="B33" s="123"/>
      <c r="C33" s="123"/>
    </row>
    <row r="34" spans="1:4" x14ac:dyDescent="0.2">
      <c r="A34" s="129" t="s">
        <v>156</v>
      </c>
      <c r="B34" s="129" t="s">
        <v>157</v>
      </c>
      <c r="C34" s="129" t="s">
        <v>158</v>
      </c>
      <c r="D34" s="130"/>
    </row>
    <row r="35" spans="1:4" s="123" customFormat="1" x14ac:dyDescent="0.2">
      <c r="A35" s="26" t="s">
        <v>922</v>
      </c>
      <c r="B35" s="26" t="s">
        <v>922</v>
      </c>
      <c r="C35" s="26" t="s">
        <v>922</v>
      </c>
    </row>
    <row r="36" spans="1:4" x14ac:dyDescent="0.2">
      <c r="A36" s="41" t="s">
        <v>578</v>
      </c>
      <c r="B36" s="41" t="s">
        <v>578</v>
      </c>
      <c r="C36" s="41" t="s">
        <v>803</v>
      </c>
    </row>
    <row r="37" spans="1:4" x14ac:dyDescent="0.2">
      <c r="A37" s="41" t="s">
        <v>191</v>
      </c>
      <c r="B37" s="26" t="s">
        <v>582</v>
      </c>
      <c r="C37" s="26" t="s">
        <v>582</v>
      </c>
    </row>
    <row r="38" spans="1:4" x14ac:dyDescent="0.2">
      <c r="A38" s="41" t="s">
        <v>805</v>
      </c>
      <c r="B38" s="26" t="s">
        <v>192</v>
      </c>
      <c r="C38" s="26" t="s">
        <v>585</v>
      </c>
    </row>
    <row r="39" spans="1:4" x14ac:dyDescent="0.2">
      <c r="A39" s="26" t="s">
        <v>576</v>
      </c>
      <c r="B39" s="41" t="s">
        <v>193</v>
      </c>
      <c r="C39" s="41" t="s">
        <v>798</v>
      </c>
    </row>
    <row r="40" spans="1:4" x14ac:dyDescent="0.2">
      <c r="A40" s="41" t="s">
        <v>1135</v>
      </c>
      <c r="B40" s="26" t="s">
        <v>579</v>
      </c>
      <c r="C40" s="26" t="s">
        <v>799</v>
      </c>
    </row>
    <row r="41" spans="1:4" x14ac:dyDescent="0.2">
      <c r="A41" s="41" t="s">
        <v>111</v>
      </c>
      <c r="B41" s="41" t="s">
        <v>580</v>
      </c>
      <c r="C41" s="41" t="s">
        <v>583</v>
      </c>
    </row>
    <row r="42" spans="1:4" x14ac:dyDescent="0.2">
      <c r="A42" s="122" t="s">
        <v>190</v>
      </c>
      <c r="B42" s="41" t="s">
        <v>195</v>
      </c>
      <c r="C42" s="41" t="s">
        <v>802</v>
      </c>
    </row>
    <row r="43" spans="1:4" x14ac:dyDescent="0.2">
      <c r="A43" s="122" t="s">
        <v>783</v>
      </c>
      <c r="B43" s="122" t="s">
        <v>784</v>
      </c>
      <c r="C43" s="122" t="s">
        <v>782</v>
      </c>
    </row>
    <row r="44" spans="1:4" x14ac:dyDescent="0.2">
      <c r="A44" s="41" t="s">
        <v>577</v>
      </c>
      <c r="B44" s="41" t="s">
        <v>581</v>
      </c>
      <c r="C44" s="41" t="s">
        <v>801</v>
      </c>
    </row>
    <row r="45" spans="1:4" x14ac:dyDescent="0.2">
      <c r="A45" s="41" t="s">
        <v>917</v>
      </c>
      <c r="B45" s="41" t="s">
        <v>918</v>
      </c>
      <c r="C45" s="41" t="s">
        <v>584</v>
      </c>
    </row>
    <row r="46" spans="1:4" x14ac:dyDescent="0.2">
      <c r="A46" s="41" t="s">
        <v>920</v>
      </c>
      <c r="B46" s="122" t="s">
        <v>804</v>
      </c>
      <c r="C46" s="26" t="s">
        <v>806</v>
      </c>
    </row>
    <row r="47" spans="1:4" x14ac:dyDescent="0.2">
      <c r="A47" s="41" t="s">
        <v>921</v>
      </c>
      <c r="B47" s="26" t="s">
        <v>196</v>
      </c>
      <c r="C47" s="41" t="s">
        <v>919</v>
      </c>
    </row>
    <row r="48" spans="1:4" x14ac:dyDescent="0.2">
      <c r="B48" s="26" t="s">
        <v>194</v>
      </c>
      <c r="C48" s="122" t="s">
        <v>198</v>
      </c>
    </row>
    <row r="49" spans="1:4" x14ac:dyDescent="0.2">
      <c r="C49" s="26" t="s">
        <v>941</v>
      </c>
    </row>
    <row r="50" spans="1:4" x14ac:dyDescent="0.2">
      <c r="C50" s="41"/>
    </row>
    <row r="51" spans="1:4" x14ac:dyDescent="0.2">
      <c r="A51" s="129" t="s">
        <v>159</v>
      </c>
      <c r="B51" s="129" t="s">
        <v>160</v>
      </c>
      <c r="C51" s="129" t="s">
        <v>813</v>
      </c>
      <c r="D51" s="129" t="s">
        <v>814</v>
      </c>
    </row>
    <row r="52" spans="1:4" x14ac:dyDescent="0.2">
      <c r="A52" s="26" t="s">
        <v>808</v>
      </c>
      <c r="B52" s="1" t="s">
        <v>975</v>
      </c>
      <c r="C52" s="41" t="s">
        <v>818</v>
      </c>
      <c r="D52" s="126" t="s">
        <v>82</v>
      </c>
    </row>
    <row r="53" spans="1:4" x14ac:dyDescent="0.2">
      <c r="A53" s="122" t="s">
        <v>957</v>
      </c>
      <c r="B53" s="1" t="s">
        <v>600</v>
      </c>
      <c r="C53" s="26" t="s">
        <v>974</v>
      </c>
      <c r="D53" s="126" t="s">
        <v>820</v>
      </c>
    </row>
    <row r="54" spans="1:4" x14ac:dyDescent="0.2">
      <c r="A54" s="26" t="s">
        <v>586</v>
      </c>
      <c r="B54" s="42" t="s">
        <v>597</v>
      </c>
      <c r="C54" s="26" t="s">
        <v>817</v>
      </c>
      <c r="D54" s="26" t="s">
        <v>817</v>
      </c>
    </row>
    <row r="55" spans="1:4" x14ac:dyDescent="0.2">
      <c r="A55" s="26" t="s">
        <v>807</v>
      </c>
      <c r="B55" s="42" t="s">
        <v>200</v>
      </c>
      <c r="C55" s="41" t="s">
        <v>538</v>
      </c>
      <c r="D55" s="124" t="s">
        <v>197</v>
      </c>
    </row>
    <row r="56" spans="1:4" x14ac:dyDescent="0.2">
      <c r="A56" s="26" t="s">
        <v>201</v>
      </c>
      <c r="B56" s="1" t="s">
        <v>810</v>
      </c>
      <c r="C56" s="26" t="s">
        <v>815</v>
      </c>
      <c r="D56" s="126" t="s">
        <v>543</v>
      </c>
    </row>
    <row r="57" spans="1:4" x14ac:dyDescent="0.2">
      <c r="A57" s="41" t="s">
        <v>809</v>
      </c>
      <c r="B57" s="42" t="s">
        <v>811</v>
      </c>
      <c r="C57" s="26" t="s">
        <v>819</v>
      </c>
      <c r="D57" s="41" t="s">
        <v>538</v>
      </c>
    </row>
    <row r="58" spans="1:4" x14ac:dyDescent="0.2">
      <c r="A58" s="41" t="s">
        <v>587</v>
      </c>
      <c r="B58" s="150" t="s">
        <v>202</v>
      </c>
      <c r="C58" s="26" t="s">
        <v>537</v>
      </c>
      <c r="D58" s="126" t="s">
        <v>205</v>
      </c>
    </row>
    <row r="59" spans="1:4" x14ac:dyDescent="0.2">
      <c r="A59" s="41" t="s">
        <v>588</v>
      </c>
      <c r="B59" s="42" t="s">
        <v>598</v>
      </c>
      <c r="C59" s="41" t="s">
        <v>816</v>
      </c>
      <c r="D59" s="26" t="s">
        <v>815</v>
      </c>
    </row>
    <row r="60" spans="1:4" x14ac:dyDescent="0.2">
      <c r="B60" s="1" t="s">
        <v>599</v>
      </c>
      <c r="C60" s="122" t="s">
        <v>986</v>
      </c>
      <c r="D60" s="126" t="s">
        <v>203</v>
      </c>
    </row>
    <row r="61" spans="1:4" x14ac:dyDescent="0.2">
      <c r="B61" s="151" t="s">
        <v>812</v>
      </c>
      <c r="C61" s="41" t="s">
        <v>987</v>
      </c>
      <c r="D61" s="126" t="s">
        <v>204</v>
      </c>
    </row>
    <row r="62" spans="1:4" x14ac:dyDescent="0.2">
      <c r="C62" s="26" t="s">
        <v>222</v>
      </c>
      <c r="D62" s="122" t="s">
        <v>986</v>
      </c>
    </row>
    <row r="63" spans="1:4" x14ac:dyDescent="0.2">
      <c r="C63" s="41" t="s">
        <v>971</v>
      </c>
      <c r="D63" s="126" t="s">
        <v>206</v>
      </c>
    </row>
    <row r="64" spans="1:4" x14ac:dyDescent="0.2">
      <c r="C64" s="41" t="s">
        <v>995</v>
      </c>
      <c r="D64" s="124" t="s">
        <v>542</v>
      </c>
    </row>
    <row r="65" spans="1:4" x14ac:dyDescent="0.2">
      <c r="C65" s="26" t="s">
        <v>970</v>
      </c>
      <c r="D65" s="41" t="s">
        <v>821</v>
      </c>
    </row>
    <row r="66" spans="1:4" x14ac:dyDescent="0.2">
      <c r="C66" s="148" t="s">
        <v>996</v>
      </c>
    </row>
    <row r="67" spans="1:4" x14ac:dyDescent="0.2">
      <c r="C67" s="148"/>
    </row>
    <row r="68" spans="1:4" x14ac:dyDescent="0.2">
      <c r="A68" s="129" t="s">
        <v>161</v>
      </c>
      <c r="B68" s="129" t="s">
        <v>162</v>
      </c>
      <c r="C68" s="130"/>
      <c r="D68" s="130"/>
    </row>
    <row r="69" spans="1:4" x14ac:dyDescent="0.2">
      <c r="A69" s="41" t="s">
        <v>1010</v>
      </c>
      <c r="B69" s="41" t="s">
        <v>1007</v>
      </c>
      <c r="C69" s="131"/>
    </row>
    <row r="70" spans="1:4" x14ac:dyDescent="0.2">
      <c r="A70" s="26" t="s">
        <v>1005</v>
      </c>
      <c r="B70" s="26" t="s">
        <v>1009</v>
      </c>
      <c r="C70" s="131"/>
    </row>
    <row r="71" spans="1:4" x14ac:dyDescent="0.2">
      <c r="A71" s="41" t="s">
        <v>590</v>
      </c>
      <c r="B71" s="42" t="s">
        <v>1017</v>
      </c>
      <c r="C71" s="131"/>
    </row>
    <row r="72" spans="1:4" x14ac:dyDescent="0.2">
      <c r="A72" s="41" t="s">
        <v>1004</v>
      </c>
      <c r="B72" s="41" t="s">
        <v>601</v>
      </c>
      <c r="C72" s="131"/>
    </row>
    <row r="73" spans="1:4" x14ac:dyDescent="0.2">
      <c r="A73" s="41" t="s">
        <v>589</v>
      </c>
      <c r="B73" s="41" t="s">
        <v>1018</v>
      </c>
      <c r="C73" s="131"/>
    </row>
    <row r="74" spans="1:4" x14ac:dyDescent="0.2">
      <c r="A74" s="26" t="s">
        <v>1006</v>
      </c>
      <c r="B74" s="41" t="s">
        <v>1022</v>
      </c>
      <c r="C74" s="131"/>
    </row>
    <row r="75" spans="1:4" x14ac:dyDescent="0.2">
      <c r="A75" s="41" t="s">
        <v>112</v>
      </c>
      <c r="B75" s="26" t="s">
        <v>1008</v>
      </c>
      <c r="C75" s="131"/>
    </row>
    <row r="76" spans="1:4" x14ac:dyDescent="0.2">
      <c r="B76" s="26" t="s">
        <v>238</v>
      </c>
    </row>
    <row r="77" spans="1:4" x14ac:dyDescent="0.2">
      <c r="B77" s="41" t="s">
        <v>208</v>
      </c>
    </row>
    <row r="78" spans="1:4" x14ac:dyDescent="0.2">
      <c r="B78" s="41"/>
    </row>
    <row r="79" spans="1:4" x14ac:dyDescent="0.2">
      <c r="A79" s="129" t="s">
        <v>163</v>
      </c>
      <c r="B79" s="129" t="s">
        <v>164</v>
      </c>
      <c r="C79" s="130"/>
      <c r="D79" s="130"/>
    </row>
    <row r="80" spans="1:4" x14ac:dyDescent="0.2">
      <c r="A80" s="41" t="s">
        <v>822</v>
      </c>
      <c r="B80" s="41" t="s">
        <v>1049</v>
      </c>
    </row>
    <row r="81" spans="1:4" x14ac:dyDescent="0.2">
      <c r="A81" s="41" t="s">
        <v>1042</v>
      </c>
      <c r="B81" s="41" t="s">
        <v>825</v>
      </c>
      <c r="C81" s="131"/>
    </row>
    <row r="82" spans="1:4" x14ac:dyDescent="0.2">
      <c r="A82" s="122" t="s">
        <v>824</v>
      </c>
      <c r="B82" s="41" t="s">
        <v>826</v>
      </c>
      <c r="C82" s="131"/>
    </row>
    <row r="83" spans="1:4" x14ac:dyDescent="0.2">
      <c r="A83" s="41" t="s">
        <v>591</v>
      </c>
      <c r="B83" s="41" t="s">
        <v>174</v>
      </c>
    </row>
    <row r="84" spans="1:4" x14ac:dyDescent="0.2">
      <c r="A84" s="41" t="s">
        <v>823</v>
      </c>
      <c r="B84" s="41" t="s">
        <v>827</v>
      </c>
    </row>
    <row r="85" spans="1:4" x14ac:dyDescent="0.2">
      <c r="A85" s="41" t="s">
        <v>592</v>
      </c>
      <c r="B85" s="41" t="s">
        <v>602</v>
      </c>
    </row>
    <row r="86" spans="1:4" x14ac:dyDescent="0.2">
      <c r="A86" s="41"/>
      <c r="B86" s="41"/>
    </row>
    <row r="87" spans="1:4" x14ac:dyDescent="0.2">
      <c r="A87" s="129" t="s">
        <v>170</v>
      </c>
      <c r="B87" s="129" t="s">
        <v>171</v>
      </c>
      <c r="C87" s="130"/>
      <c r="D87" s="130"/>
    </row>
    <row r="88" spans="1:4" x14ac:dyDescent="0.2">
      <c r="A88" s="126" t="s">
        <v>230</v>
      </c>
      <c r="B88" s="41" t="s">
        <v>607</v>
      </c>
    </row>
    <row r="89" spans="1:4" x14ac:dyDescent="0.2">
      <c r="A89" s="126" t="s">
        <v>609</v>
      </c>
      <c r="B89" s="41" t="s">
        <v>609</v>
      </c>
    </row>
    <row r="90" spans="1:4" x14ac:dyDescent="0.2">
      <c r="A90" s="126" t="s">
        <v>596</v>
      </c>
      <c r="B90" s="41" t="s">
        <v>606</v>
      </c>
    </row>
    <row r="91" spans="1:4" x14ac:dyDescent="0.2">
      <c r="A91" s="122" t="s">
        <v>1070</v>
      </c>
      <c r="B91" s="122" t="s">
        <v>1075</v>
      </c>
    </row>
    <row r="92" spans="1:4" x14ac:dyDescent="0.2">
      <c r="A92" s="126" t="s">
        <v>834</v>
      </c>
      <c r="B92" s="41" t="s">
        <v>262</v>
      </c>
    </row>
    <row r="93" spans="1:4" x14ac:dyDescent="0.2">
      <c r="A93" s="126" t="s">
        <v>1064</v>
      </c>
      <c r="B93" s="126" t="s">
        <v>834</v>
      </c>
    </row>
    <row r="94" spans="1:4" x14ac:dyDescent="0.2">
      <c r="A94" s="126" t="s">
        <v>1067</v>
      </c>
      <c r="B94" s="41" t="s">
        <v>608</v>
      </c>
    </row>
    <row r="95" spans="1:4" x14ac:dyDescent="0.2">
      <c r="A95" s="41"/>
      <c r="B95" s="41" t="s">
        <v>610</v>
      </c>
    </row>
    <row r="96" spans="1:4" x14ac:dyDescent="0.2">
      <c r="A96" s="41"/>
      <c r="B96" s="41"/>
    </row>
    <row r="97" spans="1:4" x14ac:dyDescent="0.2">
      <c r="A97" s="129" t="s">
        <v>168</v>
      </c>
      <c r="B97" s="129" t="s">
        <v>169</v>
      </c>
      <c r="C97" s="130"/>
    </row>
    <row r="98" spans="1:4" x14ac:dyDescent="0.2">
      <c r="A98" s="41" t="s">
        <v>593</v>
      </c>
      <c r="B98" s="26" t="s">
        <v>1097</v>
      </c>
    </row>
    <row r="99" spans="1:4" x14ac:dyDescent="0.2">
      <c r="A99" s="41" t="s">
        <v>594</v>
      </c>
      <c r="B99" s="26" t="s">
        <v>605</v>
      </c>
    </row>
    <row r="100" spans="1:4" x14ac:dyDescent="0.2">
      <c r="A100" s="41" t="s">
        <v>1092</v>
      </c>
      <c r="B100" s="26" t="s">
        <v>240</v>
      </c>
    </row>
    <row r="101" spans="1:4" x14ac:dyDescent="0.2">
      <c r="A101" s="122" t="s">
        <v>833</v>
      </c>
      <c r="B101" s="26" t="s">
        <v>1102</v>
      </c>
    </row>
    <row r="102" spans="1:4" x14ac:dyDescent="0.2">
      <c r="A102" s="122" t="s">
        <v>1095</v>
      </c>
      <c r="B102" s="41"/>
    </row>
    <row r="103" spans="1:4" x14ac:dyDescent="0.2">
      <c r="B103" s="131"/>
    </row>
    <row r="104" spans="1:4" x14ac:dyDescent="0.2">
      <c r="A104" s="129" t="s">
        <v>166</v>
      </c>
      <c r="B104" s="129" t="s">
        <v>167</v>
      </c>
      <c r="C104" s="129" t="s">
        <v>1153</v>
      </c>
      <c r="D104" s="130"/>
    </row>
    <row r="105" spans="1:4" x14ac:dyDescent="0.2">
      <c r="A105" s="41" t="s">
        <v>829</v>
      </c>
      <c r="B105" s="26" t="s">
        <v>80</v>
      </c>
      <c r="C105" s="127" t="s">
        <v>544</v>
      </c>
      <c r="D105" s="123"/>
    </row>
    <row r="106" spans="1:4" x14ac:dyDescent="0.2">
      <c r="A106" s="41" t="s">
        <v>1105</v>
      </c>
      <c r="B106" s="41" t="s">
        <v>830</v>
      </c>
      <c r="C106" s="126" t="s">
        <v>545</v>
      </c>
      <c r="D106" s="123"/>
    </row>
    <row r="107" spans="1:4" x14ac:dyDescent="0.2">
      <c r="A107" s="122" t="s">
        <v>831</v>
      </c>
      <c r="B107" s="26" t="s">
        <v>603</v>
      </c>
      <c r="C107" s="128" t="s">
        <v>1136</v>
      </c>
      <c r="D107" s="123"/>
    </row>
    <row r="108" spans="1:4" x14ac:dyDescent="0.2">
      <c r="A108" s="26" t="s">
        <v>227</v>
      </c>
      <c r="B108" s="26" t="s">
        <v>1112</v>
      </c>
      <c r="C108" s="127" t="s">
        <v>547</v>
      </c>
      <c r="D108" s="123"/>
    </row>
    <row r="109" spans="1:4" x14ac:dyDescent="0.2">
      <c r="A109" s="26" t="s">
        <v>79</v>
      </c>
      <c r="B109" s="26" t="s">
        <v>546</v>
      </c>
      <c r="C109" s="124" t="s">
        <v>546</v>
      </c>
      <c r="D109" s="123"/>
    </row>
    <row r="110" spans="1:4" x14ac:dyDescent="0.2">
      <c r="C110" s="128"/>
      <c r="D110" s="123"/>
    </row>
    <row r="111" spans="1:4" s="123" customFormat="1" x14ac:dyDescent="0.2">
      <c r="A111" s="158" t="s">
        <v>250</v>
      </c>
    </row>
    <row r="112" spans="1:4" s="123" customFormat="1" x14ac:dyDescent="0.2">
      <c r="A112" s="158" t="s">
        <v>251</v>
      </c>
    </row>
    <row r="113" spans="1:2" x14ac:dyDescent="0.2">
      <c r="A113" s="126" t="s">
        <v>256</v>
      </c>
    </row>
    <row r="114" spans="1:2" x14ac:dyDescent="0.2">
      <c r="A114" s="126" t="s">
        <v>254</v>
      </c>
    </row>
    <row r="115" spans="1:2" x14ac:dyDescent="0.2">
      <c r="A115" s="126" t="s">
        <v>252</v>
      </c>
    </row>
    <row r="116" spans="1:2" x14ac:dyDescent="0.2">
      <c r="A116" s="126" t="s">
        <v>255</v>
      </c>
    </row>
    <row r="117" spans="1:2" x14ac:dyDescent="0.2">
      <c r="A117" s="126" t="s">
        <v>116</v>
      </c>
    </row>
    <row r="118" spans="1:2" x14ac:dyDescent="0.2">
      <c r="A118" s="124" t="s">
        <v>257</v>
      </c>
    </row>
    <row r="119" spans="1:2" x14ac:dyDescent="0.2">
      <c r="A119" s="124" t="s">
        <v>835</v>
      </c>
    </row>
    <row r="120" spans="1:2" x14ac:dyDescent="0.2">
      <c r="A120" s="124" t="s">
        <v>1130</v>
      </c>
      <c r="B120" s="131"/>
    </row>
    <row r="121" spans="1:2" x14ac:dyDescent="0.2">
      <c r="A121" s="133"/>
    </row>
    <row r="122" spans="1:2" s="123" customFormat="1" x14ac:dyDescent="0.2">
      <c r="A122" s="158" t="s">
        <v>258</v>
      </c>
    </row>
    <row r="123" spans="1:2" x14ac:dyDescent="0.2">
      <c r="A123" s="126" t="s">
        <v>1126</v>
      </c>
    </row>
    <row r="124" spans="1:2" x14ac:dyDescent="0.2">
      <c r="A124" s="126" t="s">
        <v>1128</v>
      </c>
    </row>
    <row r="125" spans="1:2" x14ac:dyDescent="0.2">
      <c r="A125" s="126" t="s">
        <v>259</v>
      </c>
    </row>
    <row r="126" spans="1:2" x14ac:dyDescent="0.2">
      <c r="A126" s="126" t="s">
        <v>1127</v>
      </c>
    </row>
    <row r="127" spans="1:2" x14ac:dyDescent="0.2">
      <c r="A127" s="126" t="s">
        <v>116</v>
      </c>
    </row>
    <row r="128" spans="1:2" x14ac:dyDescent="0.2">
      <c r="A128" s="124" t="s">
        <v>260</v>
      </c>
    </row>
    <row r="129" spans="1:1" x14ac:dyDescent="0.2">
      <c r="A129" s="124" t="s">
        <v>1129</v>
      </c>
    </row>
    <row r="130" spans="1:1" x14ac:dyDescent="0.2">
      <c r="A130" s="124" t="s">
        <v>1130</v>
      </c>
    </row>
    <row r="132" spans="1:1" x14ac:dyDescent="0.2">
      <c r="A132" s="133"/>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H18"/>
  <sheetViews>
    <sheetView workbookViewId="0">
      <selection activeCell="D20" sqref="D20"/>
    </sheetView>
  </sheetViews>
  <sheetFormatPr baseColWidth="10" defaultColWidth="8.83203125" defaultRowHeight="15" x14ac:dyDescent="0.2"/>
  <cols>
    <col min="2" max="2" width="22.1640625" bestFit="1" customWidth="1"/>
    <col min="3" max="3" width="12.1640625" customWidth="1"/>
    <col min="4" max="4" width="26.1640625" customWidth="1"/>
    <col min="6" max="6" width="21.1640625" customWidth="1"/>
  </cols>
  <sheetData>
    <row r="1" spans="2:8" x14ac:dyDescent="0.2">
      <c r="B1" t="s">
        <v>1245</v>
      </c>
      <c r="C1" t="s">
        <v>1246</v>
      </c>
      <c r="D1" t="s">
        <v>1237</v>
      </c>
      <c r="E1" t="s">
        <v>290</v>
      </c>
      <c r="F1" t="s">
        <v>1227</v>
      </c>
    </row>
    <row r="2" spans="2:8" x14ac:dyDescent="0.2">
      <c r="B2" t="s">
        <v>1258</v>
      </c>
      <c r="C2" t="s">
        <v>1244</v>
      </c>
      <c r="D2" t="s">
        <v>1247</v>
      </c>
      <c r="E2">
        <v>1</v>
      </c>
      <c r="F2" s="1" t="s">
        <v>1219</v>
      </c>
      <c r="H2" s="26"/>
    </row>
    <row r="3" spans="2:8" x14ac:dyDescent="0.2">
      <c r="B3" t="s">
        <v>1259</v>
      </c>
      <c r="C3" t="s">
        <v>540</v>
      </c>
      <c r="D3" t="s">
        <v>1247</v>
      </c>
      <c r="E3">
        <v>2</v>
      </c>
      <c r="F3" s="1" t="s">
        <v>1213</v>
      </c>
      <c r="H3" s="26"/>
    </row>
    <row r="4" spans="2:8" x14ac:dyDescent="0.2">
      <c r="B4" t="s">
        <v>1260</v>
      </c>
      <c r="D4" t="s">
        <v>1247</v>
      </c>
      <c r="E4">
        <v>3</v>
      </c>
      <c r="F4" s="1" t="s">
        <v>72</v>
      </c>
      <c r="H4" s="26"/>
    </row>
    <row r="5" spans="2:8" x14ac:dyDescent="0.2">
      <c r="B5" t="s">
        <v>1239</v>
      </c>
      <c r="D5" t="s">
        <v>1250</v>
      </c>
      <c r="E5">
        <v>4</v>
      </c>
      <c r="F5" s="26" t="s">
        <v>1217</v>
      </c>
    </row>
    <row r="6" spans="2:8" x14ac:dyDescent="0.2">
      <c r="B6" t="s">
        <v>1261</v>
      </c>
      <c r="D6" t="s">
        <v>1250</v>
      </c>
      <c r="E6">
        <v>5</v>
      </c>
      <c r="F6" s="26" t="s">
        <v>1218</v>
      </c>
    </row>
    <row r="7" spans="2:8" x14ac:dyDescent="0.2">
      <c r="B7" t="s">
        <v>1240</v>
      </c>
      <c r="D7" t="s">
        <v>1250</v>
      </c>
      <c r="E7">
        <v>6</v>
      </c>
      <c r="F7" s="26" t="s">
        <v>1220</v>
      </c>
    </row>
    <row r="8" spans="2:8" x14ac:dyDescent="0.2">
      <c r="B8" t="s">
        <v>1241</v>
      </c>
      <c r="D8" t="s">
        <v>1248</v>
      </c>
      <c r="E8">
        <v>7</v>
      </c>
      <c r="F8" s="26" t="s">
        <v>1214</v>
      </c>
    </row>
    <row r="9" spans="2:8" x14ac:dyDescent="0.2">
      <c r="B9" t="s">
        <v>1242</v>
      </c>
      <c r="D9" t="s">
        <v>1248</v>
      </c>
      <c r="E9">
        <v>8</v>
      </c>
      <c r="F9" s="26" t="s">
        <v>1221</v>
      </c>
    </row>
    <row r="10" spans="2:8" x14ac:dyDescent="0.2">
      <c r="D10" t="s">
        <v>1248</v>
      </c>
      <c r="E10">
        <v>9</v>
      </c>
      <c r="F10" s="26" t="s">
        <v>1215</v>
      </c>
    </row>
    <row r="11" spans="2:8" x14ac:dyDescent="0.2">
      <c r="D11" t="s">
        <v>1249</v>
      </c>
      <c r="E11">
        <v>10</v>
      </c>
      <c r="F11" s="26" t="s">
        <v>1216</v>
      </c>
    </row>
    <row r="12" spans="2:8" x14ac:dyDescent="0.2">
      <c r="D12" t="s">
        <v>1249</v>
      </c>
      <c r="E12">
        <v>11</v>
      </c>
      <c r="F12" s="26" t="s">
        <v>1222</v>
      </c>
    </row>
    <row r="13" spans="2:8" x14ac:dyDescent="0.2">
      <c r="D13" t="s">
        <v>1249</v>
      </c>
      <c r="E13">
        <v>12</v>
      </c>
      <c r="F13" s="1"/>
    </row>
    <row r="15" spans="2:8" x14ac:dyDescent="0.2">
      <c r="D15" t="s">
        <v>1247</v>
      </c>
    </row>
    <row r="16" spans="2:8" x14ac:dyDescent="0.2">
      <c r="D16" t="s">
        <v>1250</v>
      </c>
    </row>
    <row r="17" spans="4:4" x14ac:dyDescent="0.2">
      <c r="D17" t="s">
        <v>1248</v>
      </c>
    </row>
    <row r="18" spans="4:4" x14ac:dyDescent="0.2">
      <c r="D18" t="s">
        <v>1249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AO293"/>
  <sheetViews>
    <sheetView zoomScale="120" zoomScaleNormal="120" workbookViewId="0">
      <pane xSplit="3" ySplit="1" topLeftCell="Y107" activePane="bottomRight" state="frozen"/>
      <selection activeCell="M13" sqref="M13"/>
      <selection pane="topRight" activeCell="M13" sqref="M13"/>
      <selection pane="bottomLeft" activeCell="M13" sqref="M13"/>
      <selection pane="bottomRight" activeCell="M13" sqref="M13"/>
    </sheetView>
  </sheetViews>
  <sheetFormatPr baseColWidth="10" defaultColWidth="9.1640625" defaultRowHeight="15" x14ac:dyDescent="0.2"/>
  <cols>
    <col min="1" max="1" width="7.83203125" style="124" customWidth="1"/>
    <col min="2" max="2" width="19.6640625" style="124" customWidth="1"/>
    <col min="3" max="3" width="23" style="124" customWidth="1"/>
    <col min="4" max="4" width="7.5" style="124" customWidth="1"/>
    <col min="5" max="5" width="12" style="137" customWidth="1"/>
    <col min="6" max="6" width="7.5" style="253" customWidth="1"/>
    <col min="7" max="7" width="69.83203125" style="124" bestFit="1" customWidth="1"/>
    <col min="8" max="8" width="18.83203125" style="124" customWidth="1"/>
    <col min="9" max="9" width="16.6640625" style="124" customWidth="1"/>
    <col min="10" max="10" width="5.83203125" style="124" customWidth="1"/>
    <col min="11" max="11" width="50.5" style="124" customWidth="1"/>
    <col min="12" max="21" width="6.33203125" style="124" customWidth="1"/>
    <col min="22" max="22" width="6.33203125" style="126" customWidth="1"/>
    <col min="23" max="23" width="6.33203125" style="137" customWidth="1"/>
    <col min="24" max="24" width="8.33203125" style="126" customWidth="1"/>
    <col min="25" max="25" width="6.33203125" style="126" customWidth="1"/>
    <col min="26" max="26" width="6.33203125" style="137" customWidth="1"/>
    <col min="27" max="27" width="9.1640625" style="126" customWidth="1"/>
    <col min="28" max="28" width="6.33203125" style="126" customWidth="1"/>
    <col min="29" max="29" width="6.33203125" style="137" customWidth="1"/>
    <col min="30" max="30" width="9.1640625" style="126" customWidth="1"/>
    <col min="31" max="31" width="6.33203125" style="126" customWidth="1"/>
    <col min="32" max="32" width="6.33203125" style="137" customWidth="1"/>
    <col min="33" max="33" width="9.1640625" style="126" customWidth="1"/>
    <col min="34" max="34" width="6.33203125" style="124" customWidth="1"/>
    <col min="35" max="35" width="13.83203125" style="124" customWidth="1"/>
    <col min="36" max="36" width="9.83203125" style="124" customWidth="1"/>
    <col min="37" max="37" width="12" style="137" customWidth="1"/>
    <col min="38" max="38" width="19.83203125" style="124" customWidth="1"/>
    <col min="39" max="39" width="9.1640625" style="124"/>
    <col min="40" max="40" width="32" style="124" customWidth="1"/>
    <col min="41" max="41" width="24.33203125" style="124" customWidth="1"/>
    <col min="42" max="42" width="84.1640625" style="124" customWidth="1"/>
    <col min="43" max="16384" width="9.1640625" style="124"/>
  </cols>
  <sheetData>
    <row r="1" spans="1:41" s="259" customFormat="1" ht="65" x14ac:dyDescent="0.2">
      <c r="A1" s="256" t="s">
        <v>1228</v>
      </c>
      <c r="B1" s="256" t="s">
        <v>1</v>
      </c>
      <c r="C1" s="256" t="s">
        <v>2</v>
      </c>
      <c r="D1" s="256" t="s">
        <v>25</v>
      </c>
      <c r="E1" s="257" t="s">
        <v>23</v>
      </c>
      <c r="F1" s="257" t="s">
        <v>0</v>
      </c>
      <c r="G1" s="256" t="s">
        <v>1210</v>
      </c>
      <c r="H1" s="256" t="s">
        <v>290</v>
      </c>
      <c r="I1" s="256" t="s">
        <v>22</v>
      </c>
      <c r="J1" s="256" t="s">
        <v>3</v>
      </c>
      <c r="K1" s="256" t="s">
        <v>4</v>
      </c>
      <c r="L1" s="256" t="s">
        <v>98</v>
      </c>
      <c r="M1" s="256" t="s">
        <v>99</v>
      </c>
      <c r="N1" s="256" t="s">
        <v>100</v>
      </c>
      <c r="O1" s="256" t="s">
        <v>101</v>
      </c>
      <c r="P1" s="256" t="s">
        <v>102</v>
      </c>
      <c r="Q1" s="256" t="s">
        <v>103</v>
      </c>
      <c r="R1" s="256" t="s">
        <v>104</v>
      </c>
      <c r="S1" s="256" t="s">
        <v>105</v>
      </c>
      <c r="T1" s="256" t="s">
        <v>106</v>
      </c>
      <c r="U1" s="256" t="s">
        <v>121</v>
      </c>
      <c r="V1" s="258" t="s">
        <v>1194</v>
      </c>
      <c r="W1" s="257" t="s">
        <v>1211</v>
      </c>
      <c r="X1" s="258" t="s">
        <v>1227</v>
      </c>
      <c r="Y1" s="258" t="s">
        <v>1195</v>
      </c>
      <c r="Z1" s="257" t="s">
        <v>1229</v>
      </c>
      <c r="AA1" s="258" t="s">
        <v>1230</v>
      </c>
      <c r="AB1" s="258" t="s">
        <v>1196</v>
      </c>
      <c r="AC1" s="257" t="s">
        <v>1231</v>
      </c>
      <c r="AD1" s="258" t="s">
        <v>1232</v>
      </c>
      <c r="AE1" s="258" t="s">
        <v>1197</v>
      </c>
      <c r="AF1" s="257" t="s">
        <v>1233</v>
      </c>
      <c r="AG1" s="258" t="s">
        <v>1234</v>
      </c>
      <c r="AH1" s="256" t="s">
        <v>1223</v>
      </c>
      <c r="AI1" s="256" t="s">
        <v>1224</v>
      </c>
      <c r="AJ1" s="256" t="s">
        <v>1225</v>
      </c>
      <c r="AK1" s="257" t="s">
        <v>1226</v>
      </c>
      <c r="AL1" s="256" t="s">
        <v>31</v>
      </c>
    </row>
    <row r="2" spans="1:41" s="261" customFormat="1" ht="14" x14ac:dyDescent="0.2">
      <c r="A2" s="260"/>
      <c r="B2" s="261" t="s">
        <v>68</v>
      </c>
      <c r="C2" s="261" t="s">
        <v>242</v>
      </c>
      <c r="E2" s="262">
        <v>18</v>
      </c>
      <c r="F2" s="262">
        <v>1</v>
      </c>
      <c r="G2" s="263" t="e">
        <f>VLOOKUP($F2,Gegevens!$D$3:$E$23,2,FALSE)</f>
        <v>#N/A</v>
      </c>
      <c r="H2" s="261" t="s">
        <v>1198</v>
      </c>
      <c r="I2" s="261" t="s">
        <v>317</v>
      </c>
      <c r="J2" s="264"/>
      <c r="K2" s="265" t="s">
        <v>774</v>
      </c>
      <c r="L2" s="263" t="s">
        <v>28</v>
      </c>
      <c r="M2" s="263" t="s">
        <v>59</v>
      </c>
      <c r="N2" s="263"/>
      <c r="O2" s="263" t="s">
        <v>10</v>
      </c>
      <c r="P2" s="263" t="s">
        <v>8</v>
      </c>
      <c r="Q2" s="263"/>
      <c r="R2" s="263" t="s">
        <v>62</v>
      </c>
      <c r="S2" s="263" t="s">
        <v>61</v>
      </c>
      <c r="T2" s="263"/>
      <c r="U2" s="263"/>
      <c r="V2" s="266" t="s">
        <v>120</v>
      </c>
      <c r="W2" s="284">
        <v>50</v>
      </c>
      <c r="X2" s="266" t="s">
        <v>72</v>
      </c>
      <c r="Y2" s="266" t="s">
        <v>16</v>
      </c>
      <c r="Z2" s="284">
        <v>50</v>
      </c>
      <c r="AA2" s="266" t="s">
        <v>1215</v>
      </c>
      <c r="AB2" s="266"/>
      <c r="AC2" s="284"/>
      <c r="AD2" s="266"/>
      <c r="AE2" s="266"/>
      <c r="AF2" s="284"/>
      <c r="AG2" s="266"/>
      <c r="AH2" s="268">
        <v>350</v>
      </c>
      <c r="AI2" s="268">
        <v>190</v>
      </c>
      <c r="AJ2" s="268">
        <v>540</v>
      </c>
      <c r="AK2" s="284" t="s">
        <v>69</v>
      </c>
    </row>
    <row r="3" spans="1:41" s="261" customFormat="1" ht="14" x14ac:dyDescent="0.2">
      <c r="A3" s="260"/>
      <c r="B3" s="261" t="s">
        <v>68</v>
      </c>
      <c r="C3" s="261" t="s">
        <v>242</v>
      </c>
      <c r="E3" s="262">
        <v>18</v>
      </c>
      <c r="F3" s="262">
        <v>1</v>
      </c>
      <c r="G3" s="263" t="e">
        <f>VLOOKUP($F3,Gegevens!$D$3:$E$23,2,FALSE)</f>
        <v>#N/A</v>
      </c>
      <c r="H3" s="261" t="s">
        <v>1198</v>
      </c>
      <c r="I3" s="261" t="s">
        <v>318</v>
      </c>
      <c r="J3" s="264"/>
      <c r="K3" s="265" t="s">
        <v>773</v>
      </c>
      <c r="V3" s="265"/>
      <c r="W3" s="284"/>
      <c r="X3" s="266"/>
      <c r="Y3" s="265"/>
      <c r="Z3" s="262"/>
      <c r="AA3" s="265"/>
      <c r="AB3" s="265"/>
      <c r="AC3" s="262"/>
      <c r="AD3" s="265"/>
      <c r="AE3" s="265"/>
      <c r="AF3" s="262"/>
      <c r="AG3" s="265"/>
      <c r="AK3" s="262"/>
    </row>
    <row r="4" spans="1:41" s="261" customFormat="1" ht="14" x14ac:dyDescent="0.2">
      <c r="A4" s="260"/>
      <c r="B4" s="261" t="s">
        <v>68</v>
      </c>
      <c r="C4" s="261" t="s">
        <v>242</v>
      </c>
      <c r="E4" s="262">
        <v>18</v>
      </c>
      <c r="F4" s="262">
        <v>1</v>
      </c>
      <c r="G4" s="263" t="e">
        <f>VLOOKUP($F4,Gegevens!$D$3:$E$23,2,FALSE)</f>
        <v>#N/A</v>
      </c>
      <c r="H4" s="261" t="s">
        <v>1198</v>
      </c>
      <c r="I4" s="261" t="s">
        <v>319</v>
      </c>
      <c r="J4" s="264"/>
      <c r="K4" s="265" t="s">
        <v>108</v>
      </c>
      <c r="V4" s="265"/>
      <c r="W4" s="284"/>
      <c r="X4" s="266"/>
      <c r="Y4" s="265"/>
      <c r="Z4" s="262"/>
      <c r="AA4" s="265"/>
      <c r="AB4" s="265"/>
      <c r="AC4" s="262"/>
      <c r="AD4" s="265"/>
      <c r="AE4" s="265"/>
      <c r="AF4" s="262"/>
      <c r="AG4" s="265"/>
      <c r="AK4" s="262"/>
    </row>
    <row r="5" spans="1:41" s="261" customFormat="1" ht="14" x14ac:dyDescent="0.2">
      <c r="A5" s="260"/>
      <c r="B5" s="261" t="s">
        <v>68</v>
      </c>
      <c r="C5" s="261" t="s">
        <v>242</v>
      </c>
      <c r="E5" s="262">
        <v>18</v>
      </c>
      <c r="F5" s="262">
        <v>1</v>
      </c>
      <c r="G5" s="263" t="e">
        <f>VLOOKUP($F5,Gegevens!$D$3:$E$23,2,FALSE)</f>
        <v>#N/A</v>
      </c>
      <c r="H5" s="261" t="s">
        <v>1198</v>
      </c>
      <c r="I5" s="261" t="s">
        <v>320</v>
      </c>
      <c r="J5" s="264"/>
      <c r="K5" s="265" t="s">
        <v>117</v>
      </c>
      <c r="V5" s="265"/>
      <c r="W5" s="262"/>
      <c r="X5" s="265"/>
      <c r="Y5" s="265"/>
      <c r="Z5" s="262"/>
      <c r="AA5" s="265"/>
      <c r="AB5" s="265"/>
      <c r="AC5" s="262"/>
      <c r="AD5" s="265"/>
      <c r="AE5" s="265"/>
      <c r="AF5" s="262"/>
      <c r="AG5" s="265"/>
      <c r="AK5" s="262"/>
    </row>
    <row r="6" spans="1:41" s="261" customFormat="1" ht="14" x14ac:dyDescent="0.2">
      <c r="A6" s="260"/>
      <c r="B6" s="261" t="s">
        <v>68</v>
      </c>
      <c r="C6" s="261" t="s">
        <v>242</v>
      </c>
      <c r="E6" s="262">
        <v>18</v>
      </c>
      <c r="F6" s="262">
        <v>1</v>
      </c>
      <c r="G6" s="263" t="e">
        <f>VLOOKUP($F6,Gegevens!$D$3:$E$23,2,FALSE)</f>
        <v>#N/A</v>
      </c>
      <c r="H6" s="261" t="s">
        <v>1198</v>
      </c>
      <c r="I6" s="261" t="s">
        <v>321</v>
      </c>
      <c r="J6" s="264"/>
      <c r="K6" s="265" t="s">
        <v>789</v>
      </c>
      <c r="V6" s="265"/>
      <c r="W6" s="262"/>
      <c r="X6" s="265"/>
      <c r="Y6" s="265"/>
      <c r="Z6" s="262"/>
      <c r="AA6" s="265"/>
      <c r="AB6" s="265"/>
      <c r="AC6" s="262"/>
      <c r="AD6" s="265"/>
      <c r="AE6" s="265"/>
      <c r="AF6" s="262"/>
      <c r="AG6" s="265"/>
      <c r="AK6" s="262"/>
    </row>
    <row r="7" spans="1:41" s="261" customFormat="1" ht="14" x14ac:dyDescent="0.2">
      <c r="A7" s="260"/>
      <c r="B7" s="261" t="s">
        <v>68</v>
      </c>
      <c r="C7" s="261" t="s">
        <v>242</v>
      </c>
      <c r="E7" s="262">
        <v>18</v>
      </c>
      <c r="F7" s="262">
        <v>1</v>
      </c>
      <c r="G7" s="263" t="e">
        <f>VLOOKUP($F7,Gegevens!$D$3:$E$23,2,FALSE)</f>
        <v>#N/A</v>
      </c>
      <c r="H7" s="261" t="s">
        <v>1198</v>
      </c>
      <c r="I7" s="261" t="s">
        <v>322</v>
      </c>
      <c r="J7" s="264"/>
      <c r="K7" s="265" t="s">
        <v>790</v>
      </c>
      <c r="V7" s="265"/>
      <c r="W7" s="262"/>
      <c r="X7" s="265"/>
      <c r="Y7" s="265"/>
      <c r="Z7" s="262"/>
      <c r="AA7" s="265"/>
      <c r="AB7" s="265"/>
      <c r="AC7" s="262"/>
      <c r="AD7" s="265"/>
      <c r="AE7" s="265"/>
      <c r="AF7" s="262"/>
      <c r="AG7" s="265"/>
      <c r="AK7" s="262"/>
    </row>
    <row r="8" spans="1:41" s="261" customFormat="1" ht="14" x14ac:dyDescent="0.2">
      <c r="A8" s="260"/>
      <c r="B8" s="261" t="s">
        <v>68</v>
      </c>
      <c r="C8" s="261" t="s">
        <v>242</v>
      </c>
      <c r="E8" s="262">
        <v>18</v>
      </c>
      <c r="F8" s="262">
        <v>1</v>
      </c>
      <c r="G8" s="263" t="e">
        <f>VLOOKUP($F8,Gegevens!$D$3:$E$23,2,FALSE)</f>
        <v>#N/A</v>
      </c>
      <c r="H8" s="261" t="s">
        <v>1198</v>
      </c>
      <c r="I8" s="261" t="s">
        <v>323</v>
      </c>
      <c r="J8" s="264"/>
      <c r="K8" s="265" t="s">
        <v>231</v>
      </c>
      <c r="V8" s="265"/>
      <c r="W8" s="262"/>
      <c r="X8" s="265"/>
      <c r="Y8" s="265"/>
      <c r="Z8" s="262"/>
      <c r="AA8" s="265"/>
      <c r="AB8" s="265"/>
      <c r="AC8" s="262"/>
      <c r="AD8" s="265"/>
      <c r="AE8" s="265"/>
      <c r="AF8" s="262"/>
      <c r="AG8" s="265"/>
      <c r="AK8" s="262"/>
    </row>
    <row r="9" spans="1:41" s="261" customFormat="1" ht="14" x14ac:dyDescent="0.2">
      <c r="A9" s="260"/>
      <c r="B9" s="261" t="s">
        <v>68</v>
      </c>
      <c r="C9" s="261" t="s">
        <v>242</v>
      </c>
      <c r="E9" s="262">
        <v>18</v>
      </c>
      <c r="F9" s="262">
        <v>1</v>
      </c>
      <c r="G9" s="263" t="e">
        <f>VLOOKUP($F9,Gegevens!$D$3:$E$23,2,FALSE)</f>
        <v>#N/A</v>
      </c>
      <c r="H9" s="261" t="s">
        <v>1198</v>
      </c>
      <c r="I9" s="261" t="s">
        <v>324</v>
      </c>
      <c r="J9" s="264"/>
      <c r="K9" s="265" t="s">
        <v>783</v>
      </c>
      <c r="V9" s="265"/>
      <c r="W9" s="262"/>
      <c r="X9" s="265"/>
      <c r="Y9" s="265"/>
      <c r="Z9" s="262"/>
      <c r="AA9" s="265"/>
      <c r="AB9" s="265"/>
      <c r="AC9" s="262"/>
      <c r="AD9" s="265"/>
      <c r="AE9" s="265"/>
      <c r="AF9" s="262"/>
      <c r="AG9" s="265"/>
      <c r="AK9" s="262"/>
    </row>
    <row r="10" spans="1:41" s="261" customFormat="1" ht="14" x14ac:dyDescent="0.2">
      <c r="A10" s="260"/>
      <c r="B10" s="261" t="s">
        <v>68</v>
      </c>
      <c r="C10" s="261" t="s">
        <v>242</v>
      </c>
      <c r="E10" s="262">
        <v>18</v>
      </c>
      <c r="F10" s="262">
        <v>2</v>
      </c>
      <c r="G10" s="263" t="e">
        <f>VLOOKUP($F10,Gegevens!$D$3:$E$23,2,FALSE)</f>
        <v>#N/A</v>
      </c>
      <c r="H10" s="261" t="s">
        <v>1199</v>
      </c>
      <c r="I10" s="261" t="s">
        <v>325</v>
      </c>
      <c r="J10" s="264"/>
      <c r="K10" s="265" t="s">
        <v>144</v>
      </c>
      <c r="V10" s="265"/>
      <c r="W10" s="262"/>
      <c r="X10" s="265"/>
      <c r="Y10" s="265"/>
      <c r="Z10" s="262"/>
      <c r="AA10" s="265"/>
      <c r="AB10" s="265"/>
      <c r="AC10" s="262"/>
      <c r="AD10" s="265"/>
      <c r="AE10" s="265"/>
      <c r="AF10" s="262"/>
      <c r="AG10" s="265"/>
      <c r="AK10" s="262"/>
      <c r="AO10" s="263"/>
    </row>
    <row r="11" spans="1:41" s="261" customFormat="1" ht="14" x14ac:dyDescent="0.2">
      <c r="A11" s="260"/>
      <c r="B11" s="261" t="s">
        <v>68</v>
      </c>
      <c r="C11" s="261" t="s">
        <v>242</v>
      </c>
      <c r="E11" s="262">
        <v>18</v>
      </c>
      <c r="F11" s="262">
        <v>2</v>
      </c>
      <c r="G11" s="263" t="e">
        <f>VLOOKUP($F11,Gegevens!$D$3:$E$23,2,FALSE)</f>
        <v>#N/A</v>
      </c>
      <c r="H11" s="261" t="s">
        <v>1199</v>
      </c>
      <c r="I11" s="261" t="s">
        <v>326</v>
      </c>
      <c r="J11" s="264"/>
      <c r="K11" s="265" t="s">
        <v>780</v>
      </c>
      <c r="V11" s="265"/>
      <c r="W11" s="262"/>
      <c r="X11" s="265"/>
      <c r="Y11" s="265"/>
      <c r="Z11" s="262"/>
      <c r="AA11" s="265"/>
      <c r="AB11" s="265"/>
      <c r="AC11" s="262"/>
      <c r="AD11" s="265"/>
      <c r="AE11" s="265"/>
      <c r="AF11" s="262"/>
      <c r="AG11" s="265"/>
      <c r="AH11" s="263"/>
      <c r="AI11" s="263"/>
      <c r="AJ11" s="263"/>
      <c r="AK11" s="262"/>
    </row>
    <row r="12" spans="1:41" s="261" customFormat="1" ht="14" x14ac:dyDescent="0.2">
      <c r="A12" s="260"/>
      <c r="B12" s="261" t="s">
        <v>68</v>
      </c>
      <c r="C12" s="261" t="s">
        <v>242</v>
      </c>
      <c r="E12" s="262">
        <v>18</v>
      </c>
      <c r="F12" s="262">
        <v>2</v>
      </c>
      <c r="G12" s="263" t="e">
        <f>VLOOKUP($F12,Gegevens!$D$3:$E$23,2,FALSE)</f>
        <v>#N/A</v>
      </c>
      <c r="H12" s="261" t="s">
        <v>1199</v>
      </c>
      <c r="I12" s="261" t="s">
        <v>327</v>
      </c>
      <c r="J12" s="264"/>
      <c r="K12" s="265" t="s">
        <v>781</v>
      </c>
      <c r="V12" s="265"/>
      <c r="W12" s="262"/>
      <c r="X12" s="265"/>
      <c r="Y12" s="265"/>
      <c r="Z12" s="262"/>
      <c r="AA12" s="265"/>
      <c r="AB12" s="265"/>
      <c r="AC12" s="262"/>
      <c r="AD12" s="265"/>
      <c r="AE12" s="265"/>
      <c r="AF12" s="262"/>
      <c r="AG12" s="265"/>
      <c r="AH12" s="263"/>
      <c r="AI12" s="263"/>
      <c r="AJ12" s="263"/>
      <c r="AK12" s="262"/>
    </row>
    <row r="13" spans="1:41" s="261" customFormat="1" ht="14" x14ac:dyDescent="0.2">
      <c r="A13" s="260"/>
      <c r="B13" s="261" t="s">
        <v>68</v>
      </c>
      <c r="C13" s="261" t="s">
        <v>242</v>
      </c>
      <c r="E13" s="262">
        <v>18</v>
      </c>
      <c r="F13" s="262">
        <v>2</v>
      </c>
      <c r="G13" s="263" t="e">
        <f>VLOOKUP($F13,Gegevens!$D$3:$E$23,2,FALSE)</f>
        <v>#N/A</v>
      </c>
      <c r="H13" s="261" t="s">
        <v>1199</v>
      </c>
      <c r="I13" s="261" t="s">
        <v>328</v>
      </c>
      <c r="J13" s="264"/>
      <c r="K13" s="265" t="s">
        <v>550</v>
      </c>
      <c r="V13" s="265"/>
      <c r="W13" s="262"/>
      <c r="X13" s="265"/>
      <c r="Y13" s="265"/>
      <c r="Z13" s="262"/>
      <c r="AA13" s="265"/>
      <c r="AB13" s="265"/>
      <c r="AC13" s="262"/>
      <c r="AD13" s="265"/>
      <c r="AE13" s="265"/>
      <c r="AF13" s="262"/>
      <c r="AG13" s="265"/>
      <c r="AH13" s="263"/>
      <c r="AI13" s="263"/>
      <c r="AJ13" s="263"/>
      <c r="AK13" s="262"/>
    </row>
    <row r="14" spans="1:41" s="261" customFormat="1" ht="14" x14ac:dyDescent="0.2">
      <c r="A14" s="260"/>
      <c r="B14" s="261" t="s">
        <v>68</v>
      </c>
      <c r="C14" s="261" t="s">
        <v>242</v>
      </c>
      <c r="E14" s="262">
        <v>18</v>
      </c>
      <c r="F14" s="262">
        <v>3</v>
      </c>
      <c r="G14" s="263" t="e">
        <f>VLOOKUP($F14,Gegevens!$D$3:$E$23,2,FALSE)</f>
        <v>#N/A</v>
      </c>
      <c r="H14" s="261" t="s">
        <v>1200</v>
      </c>
      <c r="I14" s="261" t="s">
        <v>329</v>
      </c>
      <c r="J14" s="264"/>
      <c r="K14" s="265" t="s">
        <v>548</v>
      </c>
      <c r="V14" s="265"/>
      <c r="W14" s="262"/>
      <c r="X14" s="265"/>
      <c r="Y14" s="265"/>
      <c r="Z14" s="262"/>
      <c r="AA14" s="265"/>
      <c r="AB14" s="265"/>
      <c r="AC14" s="262"/>
      <c r="AD14" s="265"/>
      <c r="AE14" s="265"/>
      <c r="AF14" s="262"/>
      <c r="AG14" s="265"/>
      <c r="AH14" s="263"/>
      <c r="AI14" s="263"/>
      <c r="AJ14" s="263"/>
      <c r="AK14" s="262"/>
    </row>
    <row r="15" spans="1:41" s="261" customFormat="1" ht="14" x14ac:dyDescent="0.2">
      <c r="A15" s="260"/>
      <c r="B15" s="261" t="s">
        <v>68</v>
      </c>
      <c r="C15" s="261" t="s">
        <v>242</v>
      </c>
      <c r="E15" s="262">
        <v>18</v>
      </c>
      <c r="F15" s="262">
        <v>3</v>
      </c>
      <c r="G15" s="263" t="e">
        <f>VLOOKUP($F15,Gegevens!$D$3:$E$23,2,FALSE)</f>
        <v>#N/A</v>
      </c>
      <c r="H15" s="261" t="s">
        <v>1200</v>
      </c>
      <c r="I15" s="261" t="s">
        <v>330</v>
      </c>
      <c r="J15" s="264"/>
      <c r="K15" s="265" t="s">
        <v>549</v>
      </c>
      <c r="V15" s="265"/>
      <c r="W15" s="262"/>
      <c r="X15" s="265"/>
      <c r="Y15" s="265"/>
      <c r="Z15" s="262"/>
      <c r="AA15" s="265"/>
      <c r="AB15" s="265"/>
      <c r="AC15" s="262"/>
      <c r="AD15" s="265"/>
      <c r="AE15" s="265"/>
      <c r="AF15" s="262"/>
      <c r="AG15" s="265"/>
      <c r="AH15" s="263"/>
      <c r="AI15" s="263"/>
      <c r="AJ15" s="263"/>
      <c r="AK15" s="262"/>
    </row>
    <row r="16" spans="1:41" s="261" customFormat="1" ht="14" x14ac:dyDescent="0.2">
      <c r="A16" s="260"/>
      <c r="B16" s="261" t="s">
        <v>68</v>
      </c>
      <c r="C16" s="261" t="s">
        <v>242</v>
      </c>
      <c r="E16" s="262">
        <v>18</v>
      </c>
      <c r="F16" s="262">
        <v>3</v>
      </c>
      <c r="G16" s="263" t="e">
        <f>VLOOKUP($F16,Gegevens!$D$3:$E$23,2,FALSE)</f>
        <v>#N/A</v>
      </c>
      <c r="H16" s="261" t="s">
        <v>1200</v>
      </c>
      <c r="I16" s="261" t="s">
        <v>331</v>
      </c>
      <c r="J16" s="264"/>
      <c r="K16" s="265" t="s">
        <v>788</v>
      </c>
      <c r="V16" s="265"/>
      <c r="W16" s="262"/>
      <c r="X16" s="265"/>
      <c r="Y16" s="265"/>
      <c r="Z16" s="262"/>
      <c r="AA16" s="265"/>
      <c r="AB16" s="265"/>
      <c r="AC16" s="262"/>
      <c r="AD16" s="265"/>
      <c r="AE16" s="265"/>
      <c r="AF16" s="262"/>
      <c r="AG16" s="265"/>
      <c r="AH16" s="263"/>
      <c r="AI16" s="263"/>
      <c r="AJ16" s="263"/>
      <c r="AK16" s="262"/>
    </row>
    <row r="17" spans="1:37" s="260" customFormat="1" ht="14" x14ac:dyDescent="0.2">
      <c r="E17" s="269"/>
      <c r="F17" s="269"/>
      <c r="V17" s="270"/>
      <c r="W17" s="269"/>
      <c r="X17" s="270"/>
      <c r="Y17" s="270"/>
      <c r="Z17" s="269"/>
      <c r="AA17" s="270"/>
      <c r="AB17" s="270"/>
      <c r="AC17" s="269"/>
      <c r="AD17" s="270"/>
      <c r="AE17" s="270"/>
      <c r="AF17" s="269"/>
      <c r="AG17" s="270"/>
      <c r="AK17" s="269"/>
    </row>
    <row r="18" spans="1:37" s="261" customFormat="1" ht="14" x14ac:dyDescent="0.2">
      <c r="A18" s="260"/>
      <c r="B18" s="261" t="s">
        <v>68</v>
      </c>
      <c r="C18" s="261" t="s">
        <v>110</v>
      </c>
      <c r="E18" s="262">
        <v>12</v>
      </c>
      <c r="F18" s="262">
        <v>1</v>
      </c>
      <c r="G18" s="263" t="e">
        <f>VLOOKUP($F18,Gegevens!$D$3:$E$23,2,FALSE)</f>
        <v>#N/A</v>
      </c>
      <c r="H18" s="261" t="s">
        <v>1198</v>
      </c>
      <c r="I18" s="261" t="s">
        <v>332</v>
      </c>
      <c r="J18" s="264"/>
      <c r="K18" s="265" t="s">
        <v>561</v>
      </c>
      <c r="L18" s="263" t="s">
        <v>28</v>
      </c>
      <c r="M18" s="263" t="s">
        <v>59</v>
      </c>
      <c r="N18" s="263" t="s">
        <v>57</v>
      </c>
      <c r="O18" s="263" t="s">
        <v>10</v>
      </c>
      <c r="P18" s="263" t="s">
        <v>8</v>
      </c>
      <c r="Q18" s="263" t="s">
        <v>6</v>
      </c>
      <c r="R18" s="263" t="s">
        <v>29</v>
      </c>
      <c r="S18" s="263" t="s">
        <v>62</v>
      </c>
      <c r="T18" s="263" t="s">
        <v>30</v>
      </c>
      <c r="U18" s="263" t="s">
        <v>61</v>
      </c>
      <c r="V18" s="266" t="s">
        <v>119</v>
      </c>
      <c r="W18" s="284">
        <v>20</v>
      </c>
      <c r="X18" s="266" t="s">
        <v>72</v>
      </c>
      <c r="Y18" s="266" t="s">
        <v>120</v>
      </c>
      <c r="Z18" s="284">
        <v>30</v>
      </c>
      <c r="AA18" s="266" t="s">
        <v>72</v>
      </c>
      <c r="AB18" s="266" t="s">
        <v>15</v>
      </c>
      <c r="AC18" s="284">
        <v>20</v>
      </c>
      <c r="AD18" s="266" t="s">
        <v>72</v>
      </c>
      <c r="AE18" s="266" t="s">
        <v>16</v>
      </c>
      <c r="AF18" s="284">
        <v>30</v>
      </c>
      <c r="AG18" s="266" t="s">
        <v>1215</v>
      </c>
      <c r="AH18" s="268">
        <v>200</v>
      </c>
      <c r="AI18" s="268">
        <v>160</v>
      </c>
      <c r="AJ18" s="268">
        <v>360</v>
      </c>
      <c r="AK18" s="284" t="s">
        <v>69</v>
      </c>
    </row>
    <row r="19" spans="1:37" s="261" customFormat="1" ht="14" x14ac:dyDescent="0.2">
      <c r="A19" s="260"/>
      <c r="B19" s="261" t="s">
        <v>68</v>
      </c>
      <c r="C19" s="261" t="s">
        <v>110</v>
      </c>
      <c r="E19" s="262">
        <v>12</v>
      </c>
      <c r="F19" s="262">
        <v>1</v>
      </c>
      <c r="G19" s="263" t="e">
        <f>VLOOKUP($F19,Gegevens!$D$3:$E$23,2,FALSE)</f>
        <v>#N/A</v>
      </c>
      <c r="H19" s="261" t="s">
        <v>1198</v>
      </c>
      <c r="I19" s="261" t="s">
        <v>333</v>
      </c>
      <c r="J19" s="264"/>
      <c r="K19" s="265" t="s">
        <v>783</v>
      </c>
      <c r="R19" s="263"/>
      <c r="S19" s="263"/>
      <c r="T19" s="263"/>
      <c r="U19" s="263"/>
      <c r="V19" s="265"/>
      <c r="W19" s="262"/>
      <c r="X19" s="265"/>
      <c r="Y19" s="265"/>
      <c r="Z19" s="262"/>
      <c r="AA19" s="265"/>
      <c r="AB19" s="265"/>
      <c r="AC19" s="262"/>
      <c r="AD19" s="265"/>
      <c r="AE19" s="266"/>
      <c r="AF19" s="284"/>
      <c r="AG19" s="266"/>
      <c r="AK19" s="262"/>
    </row>
    <row r="20" spans="1:37" s="261" customFormat="1" ht="14" x14ac:dyDescent="0.2">
      <c r="A20" s="260"/>
      <c r="B20" s="261" t="s">
        <v>68</v>
      </c>
      <c r="C20" s="261" t="s">
        <v>110</v>
      </c>
      <c r="E20" s="262">
        <v>12</v>
      </c>
      <c r="F20" s="262">
        <v>2</v>
      </c>
      <c r="G20" s="263" t="e">
        <f>VLOOKUP($F20,Gegevens!$D$3:$E$23,2,FALSE)</f>
        <v>#N/A</v>
      </c>
      <c r="H20" s="261" t="s">
        <v>1199</v>
      </c>
      <c r="I20" s="261" t="s">
        <v>334</v>
      </c>
      <c r="J20" s="264"/>
      <c r="K20" s="265" t="s">
        <v>560</v>
      </c>
      <c r="V20" s="265"/>
      <c r="W20" s="262"/>
      <c r="X20" s="265"/>
      <c r="Y20" s="265"/>
      <c r="Z20" s="262"/>
      <c r="AA20" s="265"/>
      <c r="AB20" s="265"/>
      <c r="AC20" s="262"/>
      <c r="AD20" s="265"/>
      <c r="AE20" s="265"/>
      <c r="AF20" s="262"/>
      <c r="AG20" s="265"/>
      <c r="AK20" s="262"/>
    </row>
    <row r="21" spans="1:37" s="261" customFormat="1" ht="14" x14ac:dyDescent="0.2">
      <c r="A21" s="260"/>
      <c r="B21" s="261" t="s">
        <v>68</v>
      </c>
      <c r="C21" s="261" t="s">
        <v>110</v>
      </c>
      <c r="E21" s="262">
        <v>12</v>
      </c>
      <c r="F21" s="262">
        <v>2</v>
      </c>
      <c r="G21" s="263" t="e">
        <f>VLOOKUP($F21,Gegevens!$D$3:$E$23,2,FALSE)</f>
        <v>#N/A</v>
      </c>
      <c r="H21" s="261" t="s">
        <v>1199</v>
      </c>
      <c r="I21" s="261" t="s">
        <v>335</v>
      </c>
      <c r="J21" s="264"/>
      <c r="K21" s="265" t="s">
        <v>872</v>
      </c>
      <c r="V21" s="265"/>
      <c r="W21" s="262"/>
      <c r="X21" s="265"/>
      <c r="Y21" s="265"/>
      <c r="Z21" s="262"/>
      <c r="AA21" s="265"/>
      <c r="AB21" s="265"/>
      <c r="AC21" s="262"/>
      <c r="AD21" s="265"/>
      <c r="AE21" s="265"/>
      <c r="AF21" s="262"/>
      <c r="AG21" s="265"/>
      <c r="AK21" s="262"/>
    </row>
    <row r="22" spans="1:37" s="261" customFormat="1" ht="14" x14ac:dyDescent="0.2">
      <c r="A22" s="260"/>
      <c r="B22" s="261" t="s">
        <v>68</v>
      </c>
      <c r="C22" s="261" t="s">
        <v>110</v>
      </c>
      <c r="E22" s="262">
        <v>12</v>
      </c>
      <c r="F22" s="262">
        <v>3</v>
      </c>
      <c r="G22" s="263" t="e">
        <f>VLOOKUP($F22,Gegevens!$D$3:$E$23,2,FALSE)</f>
        <v>#N/A</v>
      </c>
      <c r="H22" s="261" t="s">
        <v>1200</v>
      </c>
      <c r="I22" s="261" t="s">
        <v>336</v>
      </c>
      <c r="J22" s="264"/>
      <c r="K22" s="265" t="s">
        <v>562</v>
      </c>
      <c r="V22" s="265"/>
      <c r="W22" s="262"/>
      <c r="X22" s="265"/>
      <c r="Y22" s="265"/>
      <c r="Z22" s="262"/>
      <c r="AA22" s="265"/>
      <c r="AB22" s="265"/>
      <c r="AC22" s="262"/>
      <c r="AD22" s="265"/>
      <c r="AE22" s="265"/>
      <c r="AF22" s="262"/>
      <c r="AG22" s="265"/>
      <c r="AK22" s="262"/>
    </row>
    <row r="23" spans="1:37" s="261" customFormat="1" ht="14" x14ac:dyDescent="0.2">
      <c r="A23" s="260"/>
      <c r="B23" s="261" t="s">
        <v>68</v>
      </c>
      <c r="C23" s="261" t="s">
        <v>110</v>
      </c>
      <c r="E23" s="262">
        <v>12</v>
      </c>
      <c r="F23" s="262">
        <v>3</v>
      </c>
      <c r="G23" s="263" t="e">
        <f>VLOOKUP($F23,Gegevens!$D$3:$E$23,2,FALSE)</f>
        <v>#N/A</v>
      </c>
      <c r="H23" s="261" t="s">
        <v>1200</v>
      </c>
      <c r="I23" s="261" t="s">
        <v>337</v>
      </c>
      <c r="J23" s="264"/>
      <c r="K23" s="265" t="s">
        <v>870</v>
      </c>
      <c r="V23" s="265"/>
      <c r="W23" s="262"/>
      <c r="X23" s="265"/>
      <c r="Y23" s="265"/>
      <c r="Z23" s="262"/>
      <c r="AA23" s="265"/>
      <c r="AB23" s="265"/>
      <c r="AC23" s="262"/>
      <c r="AD23" s="265"/>
      <c r="AE23" s="265"/>
      <c r="AF23" s="262"/>
      <c r="AG23" s="265"/>
      <c r="AK23" s="262"/>
    </row>
    <row r="24" spans="1:37" s="261" customFormat="1" ht="14" x14ac:dyDescent="0.2">
      <c r="A24" s="260"/>
      <c r="B24" s="261" t="s">
        <v>68</v>
      </c>
      <c r="C24" s="261" t="s">
        <v>110</v>
      </c>
      <c r="E24" s="262">
        <v>12</v>
      </c>
      <c r="F24" s="262">
        <v>3</v>
      </c>
      <c r="G24" s="263" t="e">
        <f>VLOOKUP($F24,Gegevens!$D$3:$E$23,2,FALSE)</f>
        <v>#N/A</v>
      </c>
      <c r="H24" s="261" t="s">
        <v>1200</v>
      </c>
      <c r="I24" s="261" t="s">
        <v>338</v>
      </c>
      <c r="J24" s="264"/>
      <c r="K24" s="265" t="s">
        <v>793</v>
      </c>
      <c r="V24" s="265"/>
      <c r="W24" s="262"/>
      <c r="X24" s="265"/>
      <c r="Y24" s="265"/>
      <c r="Z24" s="262"/>
      <c r="AA24" s="265"/>
      <c r="AB24" s="265"/>
      <c r="AC24" s="262"/>
      <c r="AD24" s="265"/>
      <c r="AE24" s="265"/>
      <c r="AF24" s="262"/>
      <c r="AG24" s="265"/>
      <c r="AK24" s="262"/>
    </row>
    <row r="25" spans="1:37" s="261" customFormat="1" ht="14" x14ac:dyDescent="0.2">
      <c r="A25" s="260"/>
      <c r="B25" s="261" t="s">
        <v>68</v>
      </c>
      <c r="C25" s="261" t="s">
        <v>110</v>
      </c>
      <c r="E25" s="262">
        <v>12</v>
      </c>
      <c r="F25" s="262">
        <v>3</v>
      </c>
      <c r="G25" s="263" t="e">
        <f>VLOOKUP($F25,Gegevens!$D$3:$E$23,2,FALSE)</f>
        <v>#N/A</v>
      </c>
      <c r="H25" s="261" t="s">
        <v>1200</v>
      </c>
      <c r="I25" s="261" t="s">
        <v>339</v>
      </c>
      <c r="J25" s="264"/>
      <c r="K25" s="265" t="s">
        <v>563</v>
      </c>
      <c r="V25" s="265"/>
      <c r="W25" s="262"/>
      <c r="X25" s="265"/>
      <c r="Y25" s="265"/>
      <c r="Z25" s="262"/>
      <c r="AA25" s="265"/>
      <c r="AB25" s="265"/>
      <c r="AC25" s="262"/>
      <c r="AD25" s="265"/>
      <c r="AE25" s="265"/>
      <c r="AF25" s="262"/>
      <c r="AG25" s="265"/>
      <c r="AK25" s="262"/>
    </row>
    <row r="26" spans="1:37" s="261" customFormat="1" ht="14" x14ac:dyDescent="0.2">
      <c r="A26" s="260"/>
      <c r="B26" s="261" t="s">
        <v>68</v>
      </c>
      <c r="C26" s="261" t="s">
        <v>110</v>
      </c>
      <c r="E26" s="262">
        <v>12</v>
      </c>
      <c r="F26" s="262">
        <v>11</v>
      </c>
      <c r="G26" s="263" t="e">
        <f>VLOOKUP($F26,Gegevens!$D$3:$E$23,2,FALSE)</f>
        <v>#N/A</v>
      </c>
      <c r="H26" s="261" t="s">
        <v>1208</v>
      </c>
      <c r="I26" s="261" t="s">
        <v>340</v>
      </c>
      <c r="J26" s="264"/>
      <c r="K26" s="265" t="s">
        <v>796</v>
      </c>
      <c r="V26" s="265"/>
      <c r="W26" s="262"/>
      <c r="X26" s="265"/>
      <c r="Y26" s="265"/>
      <c r="Z26" s="262"/>
      <c r="AA26" s="265"/>
      <c r="AB26" s="265"/>
      <c r="AC26" s="262"/>
      <c r="AD26" s="265"/>
      <c r="AE26" s="265"/>
      <c r="AF26" s="262"/>
      <c r="AG26" s="265"/>
      <c r="AK26" s="262"/>
    </row>
    <row r="27" spans="1:37" s="261" customFormat="1" ht="14" x14ac:dyDescent="0.2">
      <c r="A27" s="260"/>
      <c r="B27" s="261" t="s">
        <v>68</v>
      </c>
      <c r="C27" s="261" t="s">
        <v>110</v>
      </c>
      <c r="E27" s="262">
        <v>12</v>
      </c>
      <c r="F27" s="262">
        <v>12</v>
      </c>
      <c r="G27" s="263" t="e">
        <f>VLOOKUP($F27,Gegevens!$D$3:$E$23,2,FALSE)</f>
        <v>#N/A</v>
      </c>
      <c r="H27" s="261" t="s">
        <v>1209</v>
      </c>
      <c r="I27" s="261" t="s">
        <v>341</v>
      </c>
      <c r="J27" s="264"/>
      <c r="K27" s="265" t="s">
        <v>564</v>
      </c>
      <c r="V27" s="265"/>
      <c r="W27" s="262"/>
      <c r="X27" s="265"/>
      <c r="Y27" s="265"/>
      <c r="Z27" s="262"/>
      <c r="AA27" s="265"/>
      <c r="AB27" s="265"/>
      <c r="AC27" s="262"/>
      <c r="AD27" s="265"/>
      <c r="AE27" s="265"/>
      <c r="AF27" s="262"/>
      <c r="AG27" s="265"/>
      <c r="AK27" s="262"/>
    </row>
    <row r="28" spans="1:37" s="261" customFormat="1" ht="14" x14ac:dyDescent="0.2">
      <c r="A28" s="260"/>
      <c r="B28" s="261" t="s">
        <v>68</v>
      </c>
      <c r="C28" s="261" t="s">
        <v>110</v>
      </c>
      <c r="E28" s="262">
        <v>12</v>
      </c>
      <c r="F28" s="262">
        <v>12</v>
      </c>
      <c r="G28" s="263" t="e">
        <f>VLOOKUP($F28,Gegevens!$D$3:$E$23,2,FALSE)</f>
        <v>#N/A</v>
      </c>
      <c r="H28" s="261" t="s">
        <v>1209</v>
      </c>
      <c r="I28" s="261" t="s">
        <v>342</v>
      </c>
      <c r="J28" s="264"/>
      <c r="K28" s="265" t="s">
        <v>565</v>
      </c>
      <c r="V28" s="265"/>
      <c r="W28" s="262"/>
      <c r="X28" s="265"/>
      <c r="Y28" s="265"/>
      <c r="Z28" s="262"/>
      <c r="AA28" s="265"/>
      <c r="AB28" s="265"/>
      <c r="AC28" s="262"/>
      <c r="AD28" s="265"/>
      <c r="AE28" s="265"/>
      <c r="AF28" s="262"/>
      <c r="AG28" s="265"/>
      <c r="AK28" s="262"/>
    </row>
    <row r="29" spans="1:37" s="260" customFormat="1" ht="14" x14ac:dyDescent="0.2">
      <c r="E29" s="269"/>
      <c r="F29" s="269"/>
      <c r="V29" s="270"/>
      <c r="W29" s="269"/>
      <c r="X29" s="270"/>
      <c r="Y29" s="270"/>
      <c r="Z29" s="269"/>
      <c r="AA29" s="270"/>
      <c r="AB29" s="270"/>
      <c r="AC29" s="269"/>
      <c r="AD29" s="270"/>
      <c r="AE29" s="270"/>
      <c r="AF29" s="269"/>
      <c r="AG29" s="270"/>
      <c r="AK29" s="269"/>
    </row>
    <row r="30" spans="1:37" s="261" customFormat="1" ht="14" x14ac:dyDescent="0.2">
      <c r="A30" s="260"/>
      <c r="B30" s="261" t="s">
        <v>68</v>
      </c>
      <c r="C30" s="261" t="s">
        <v>246</v>
      </c>
      <c r="E30" s="284">
        <v>9</v>
      </c>
      <c r="F30" s="262">
        <v>4</v>
      </c>
      <c r="G30" s="263" t="e">
        <f>VLOOKUP($F30,Gegevens!$D$3:$E$23,2,FALSE)</f>
        <v>#N/A</v>
      </c>
      <c r="H30" s="261" t="s">
        <v>1201</v>
      </c>
      <c r="I30" s="261" t="s">
        <v>343</v>
      </c>
      <c r="J30" s="264"/>
      <c r="K30" s="261" t="s">
        <v>922</v>
      </c>
      <c r="L30" s="263" t="s">
        <v>58</v>
      </c>
      <c r="M30" s="263" t="s">
        <v>28</v>
      </c>
      <c r="N30" s="263" t="s">
        <v>59</v>
      </c>
      <c r="O30" s="263" t="s">
        <v>7</v>
      </c>
      <c r="P30" s="263" t="s">
        <v>10</v>
      </c>
      <c r="Q30" s="263" t="s">
        <v>8</v>
      </c>
      <c r="R30" s="263" t="s">
        <v>62</v>
      </c>
      <c r="S30" s="263" t="s">
        <v>61</v>
      </c>
      <c r="T30" s="261" t="s">
        <v>58</v>
      </c>
      <c r="V30" s="266" t="s">
        <v>120</v>
      </c>
      <c r="W30" s="284">
        <v>40</v>
      </c>
      <c r="X30" s="266" t="s">
        <v>72</v>
      </c>
      <c r="Y30" s="266" t="s">
        <v>16</v>
      </c>
      <c r="Z30" s="284">
        <v>30</v>
      </c>
      <c r="AA30" s="266" t="s">
        <v>1215</v>
      </c>
      <c r="AB30" s="265" t="s">
        <v>7</v>
      </c>
      <c r="AC30" s="284">
        <v>30</v>
      </c>
      <c r="AD30" s="266" t="s">
        <v>1215</v>
      </c>
      <c r="AE30" s="265"/>
      <c r="AF30" s="284"/>
      <c r="AG30" s="266"/>
      <c r="AH30" s="268">
        <v>150</v>
      </c>
      <c r="AI30" s="268">
        <v>120</v>
      </c>
      <c r="AJ30" s="268">
        <v>270</v>
      </c>
      <c r="AK30" s="284" t="s">
        <v>69</v>
      </c>
    </row>
    <row r="31" spans="1:37" s="261" customFormat="1" ht="14" x14ac:dyDescent="0.2">
      <c r="A31" s="260"/>
      <c r="B31" s="261" t="s">
        <v>68</v>
      </c>
      <c r="C31" s="261" t="s">
        <v>246</v>
      </c>
      <c r="E31" s="284">
        <v>9</v>
      </c>
      <c r="F31" s="262">
        <v>4</v>
      </c>
      <c r="G31" s="263" t="e">
        <f>VLOOKUP($F31,Gegevens!$D$3:$E$23,2,FALSE)</f>
        <v>#N/A</v>
      </c>
      <c r="H31" s="261" t="s">
        <v>1201</v>
      </c>
      <c r="I31" s="261" t="s">
        <v>344</v>
      </c>
      <c r="J31" s="264"/>
      <c r="K31" s="265" t="s">
        <v>578</v>
      </c>
      <c r="V31" s="265"/>
      <c r="W31" s="262"/>
      <c r="X31" s="265"/>
      <c r="Y31" s="265"/>
      <c r="Z31" s="262"/>
      <c r="AA31" s="265"/>
      <c r="AB31" s="265"/>
      <c r="AC31" s="262"/>
      <c r="AD31" s="265"/>
      <c r="AE31" s="265"/>
      <c r="AF31" s="262"/>
      <c r="AG31" s="265"/>
      <c r="AK31" s="262"/>
    </row>
    <row r="32" spans="1:37" s="261" customFormat="1" ht="14" x14ac:dyDescent="0.2">
      <c r="A32" s="260"/>
      <c r="B32" s="261" t="s">
        <v>68</v>
      </c>
      <c r="C32" s="261" t="s">
        <v>246</v>
      </c>
      <c r="E32" s="284">
        <v>9</v>
      </c>
      <c r="F32" s="262">
        <v>4</v>
      </c>
      <c r="G32" s="263" t="e">
        <f>VLOOKUP($F32,Gegevens!$D$3:$E$23,2,FALSE)</f>
        <v>#N/A</v>
      </c>
      <c r="H32" s="261" t="s">
        <v>1201</v>
      </c>
      <c r="I32" s="261" t="s">
        <v>345</v>
      </c>
      <c r="J32" s="264"/>
      <c r="K32" s="265" t="s">
        <v>191</v>
      </c>
      <c r="V32" s="265"/>
      <c r="W32" s="262"/>
      <c r="X32" s="265"/>
      <c r="Y32" s="265"/>
      <c r="Z32" s="262"/>
      <c r="AA32" s="265"/>
      <c r="AB32" s="265"/>
      <c r="AC32" s="262"/>
      <c r="AD32" s="265"/>
      <c r="AE32" s="265"/>
      <c r="AF32" s="262"/>
      <c r="AG32" s="265"/>
      <c r="AK32" s="262"/>
    </row>
    <row r="33" spans="1:37" s="261" customFormat="1" ht="14" x14ac:dyDescent="0.2">
      <c r="A33" s="260"/>
      <c r="B33" s="261" t="s">
        <v>68</v>
      </c>
      <c r="C33" s="261" t="s">
        <v>246</v>
      </c>
      <c r="E33" s="284">
        <v>9</v>
      </c>
      <c r="F33" s="262">
        <v>4</v>
      </c>
      <c r="G33" s="263" t="e">
        <f>VLOOKUP($F33,Gegevens!$D$3:$E$23,2,FALSE)</f>
        <v>#N/A</v>
      </c>
      <c r="H33" s="261" t="s">
        <v>1201</v>
      </c>
      <c r="I33" s="261" t="s">
        <v>346</v>
      </c>
      <c r="J33" s="264"/>
      <c r="K33" s="265" t="s">
        <v>805</v>
      </c>
      <c r="V33" s="265"/>
      <c r="W33" s="262"/>
      <c r="X33" s="265"/>
      <c r="Y33" s="265"/>
      <c r="Z33" s="262"/>
      <c r="AA33" s="265"/>
      <c r="AB33" s="265"/>
      <c r="AC33" s="262"/>
      <c r="AD33" s="265"/>
      <c r="AE33" s="265"/>
      <c r="AF33" s="262"/>
      <c r="AG33" s="265"/>
      <c r="AK33" s="262"/>
    </row>
    <row r="34" spans="1:37" s="261" customFormat="1" ht="14" x14ac:dyDescent="0.2">
      <c r="A34" s="260"/>
      <c r="B34" s="261" t="s">
        <v>68</v>
      </c>
      <c r="C34" s="261" t="s">
        <v>246</v>
      </c>
      <c r="E34" s="284">
        <v>9</v>
      </c>
      <c r="F34" s="262">
        <v>4</v>
      </c>
      <c r="G34" s="263" t="e">
        <f>VLOOKUP($F34,Gegevens!$D$3:$E$23,2,FALSE)</f>
        <v>#N/A</v>
      </c>
      <c r="H34" s="261" t="s">
        <v>1201</v>
      </c>
      <c r="I34" s="261" t="s">
        <v>347</v>
      </c>
      <c r="J34" s="264"/>
      <c r="K34" s="261" t="s">
        <v>576</v>
      </c>
      <c r="V34" s="265"/>
      <c r="W34" s="262"/>
      <c r="X34" s="265"/>
      <c r="Y34" s="265"/>
      <c r="Z34" s="262"/>
      <c r="AA34" s="265"/>
      <c r="AB34" s="265"/>
      <c r="AC34" s="262"/>
      <c r="AD34" s="265"/>
      <c r="AE34" s="265"/>
      <c r="AF34" s="262"/>
      <c r="AG34" s="265"/>
      <c r="AK34" s="262"/>
    </row>
    <row r="35" spans="1:37" s="261" customFormat="1" ht="14" x14ac:dyDescent="0.2">
      <c r="A35" s="260"/>
      <c r="B35" s="261" t="s">
        <v>68</v>
      </c>
      <c r="C35" s="261" t="s">
        <v>246</v>
      </c>
      <c r="E35" s="284">
        <v>9</v>
      </c>
      <c r="F35" s="262">
        <v>4</v>
      </c>
      <c r="G35" s="263" t="e">
        <f>VLOOKUP($F35,Gegevens!$D$3:$E$23,2,FALSE)</f>
        <v>#N/A</v>
      </c>
      <c r="H35" s="261" t="s">
        <v>1201</v>
      </c>
      <c r="I35" s="261" t="s">
        <v>348</v>
      </c>
      <c r="J35" s="264"/>
      <c r="K35" s="265" t="s">
        <v>1135</v>
      </c>
      <c r="V35" s="265"/>
      <c r="W35" s="262"/>
      <c r="X35" s="265"/>
      <c r="Y35" s="265"/>
      <c r="Z35" s="262"/>
      <c r="AA35" s="265"/>
      <c r="AB35" s="265"/>
      <c r="AC35" s="262"/>
      <c r="AD35" s="265"/>
      <c r="AE35" s="265"/>
      <c r="AF35" s="262"/>
      <c r="AG35" s="265"/>
      <c r="AK35" s="262"/>
    </row>
    <row r="36" spans="1:37" s="261" customFormat="1" ht="14" x14ac:dyDescent="0.2">
      <c r="A36" s="260"/>
      <c r="B36" s="261" t="s">
        <v>68</v>
      </c>
      <c r="C36" s="261" t="s">
        <v>246</v>
      </c>
      <c r="E36" s="284">
        <v>9</v>
      </c>
      <c r="F36" s="262">
        <v>4</v>
      </c>
      <c r="G36" s="263" t="e">
        <f>VLOOKUP($F36,Gegevens!$D$3:$E$23,2,FALSE)</f>
        <v>#N/A</v>
      </c>
      <c r="H36" s="261" t="s">
        <v>1201</v>
      </c>
      <c r="I36" s="261" t="s">
        <v>349</v>
      </c>
      <c r="J36" s="264"/>
      <c r="K36" s="265" t="s">
        <v>111</v>
      </c>
      <c r="V36" s="265"/>
      <c r="W36" s="262"/>
      <c r="X36" s="265"/>
      <c r="Y36" s="265"/>
      <c r="Z36" s="262"/>
      <c r="AA36" s="265"/>
      <c r="AB36" s="265"/>
      <c r="AC36" s="262"/>
      <c r="AD36" s="265"/>
      <c r="AE36" s="265"/>
      <c r="AF36" s="262"/>
      <c r="AG36" s="265"/>
      <c r="AK36" s="262"/>
    </row>
    <row r="37" spans="1:37" s="261" customFormat="1" ht="14" x14ac:dyDescent="0.2">
      <c r="A37" s="260"/>
      <c r="B37" s="261" t="s">
        <v>68</v>
      </c>
      <c r="C37" s="261" t="s">
        <v>246</v>
      </c>
      <c r="E37" s="284">
        <v>9</v>
      </c>
      <c r="F37" s="262">
        <v>4</v>
      </c>
      <c r="G37" s="263" t="e">
        <f>VLOOKUP($F37,Gegevens!$D$3:$E$23,2,FALSE)</f>
        <v>#N/A</v>
      </c>
      <c r="H37" s="261" t="s">
        <v>1201</v>
      </c>
      <c r="I37" s="261" t="s">
        <v>350</v>
      </c>
      <c r="J37" s="264"/>
      <c r="K37" s="265" t="s">
        <v>190</v>
      </c>
      <c r="V37" s="265"/>
      <c r="W37" s="262"/>
      <c r="X37" s="265"/>
      <c r="Y37" s="265"/>
      <c r="Z37" s="262"/>
      <c r="AA37" s="265"/>
      <c r="AB37" s="265"/>
      <c r="AC37" s="262"/>
      <c r="AD37" s="265"/>
      <c r="AE37" s="265"/>
      <c r="AF37" s="262"/>
      <c r="AG37" s="265"/>
      <c r="AH37" s="263"/>
      <c r="AI37" s="263"/>
      <c r="AJ37" s="263"/>
      <c r="AK37" s="262"/>
    </row>
    <row r="38" spans="1:37" s="261" customFormat="1" ht="14" x14ac:dyDescent="0.2">
      <c r="A38" s="260"/>
      <c r="B38" s="261" t="s">
        <v>68</v>
      </c>
      <c r="C38" s="261" t="s">
        <v>246</v>
      </c>
      <c r="E38" s="284">
        <v>9</v>
      </c>
      <c r="F38" s="262">
        <v>4</v>
      </c>
      <c r="G38" s="263" t="e">
        <f>VLOOKUP($F38,Gegevens!$D$3:$E$23,2,FALSE)</f>
        <v>#N/A</v>
      </c>
      <c r="H38" s="261" t="s">
        <v>1201</v>
      </c>
      <c r="I38" s="261" t="s">
        <v>351</v>
      </c>
      <c r="J38" s="264"/>
      <c r="K38" s="265" t="s">
        <v>783</v>
      </c>
      <c r="V38" s="265"/>
      <c r="W38" s="262"/>
      <c r="X38" s="265"/>
      <c r="Y38" s="265"/>
      <c r="Z38" s="262"/>
      <c r="AA38" s="265"/>
      <c r="AB38" s="265"/>
      <c r="AC38" s="262"/>
      <c r="AD38" s="265"/>
      <c r="AE38" s="265"/>
      <c r="AF38" s="262"/>
      <c r="AG38" s="265"/>
      <c r="AH38" s="263"/>
      <c r="AI38" s="263"/>
      <c r="AJ38" s="263"/>
      <c r="AK38" s="262"/>
    </row>
    <row r="39" spans="1:37" s="261" customFormat="1" ht="14" x14ac:dyDescent="0.2">
      <c r="A39" s="260"/>
      <c r="B39" s="261" t="s">
        <v>68</v>
      </c>
      <c r="C39" s="261" t="s">
        <v>246</v>
      </c>
      <c r="E39" s="284">
        <v>9</v>
      </c>
      <c r="F39" s="262">
        <v>6</v>
      </c>
      <c r="G39" s="263" t="e">
        <f>VLOOKUP($F39,Gegevens!$D$3:$E$23,2,FALSE)</f>
        <v>#N/A</v>
      </c>
      <c r="H39" s="261" t="s">
        <v>1203</v>
      </c>
      <c r="I39" s="261" t="s">
        <v>352</v>
      </c>
      <c r="J39" s="264"/>
      <c r="K39" s="265" t="s">
        <v>577</v>
      </c>
      <c r="V39" s="265"/>
      <c r="W39" s="262"/>
      <c r="X39" s="265"/>
      <c r="Y39" s="265"/>
      <c r="Z39" s="262"/>
      <c r="AA39" s="265"/>
      <c r="AB39" s="265"/>
      <c r="AC39" s="262"/>
      <c r="AD39" s="265"/>
      <c r="AE39" s="265"/>
      <c r="AF39" s="262"/>
      <c r="AG39" s="265"/>
      <c r="AH39" s="263"/>
      <c r="AI39" s="263"/>
      <c r="AJ39" s="263"/>
      <c r="AK39" s="262"/>
    </row>
    <row r="40" spans="1:37" s="261" customFormat="1" ht="14" x14ac:dyDescent="0.2">
      <c r="A40" s="260"/>
      <c r="B40" s="261" t="s">
        <v>68</v>
      </c>
      <c r="C40" s="261" t="s">
        <v>246</v>
      </c>
      <c r="E40" s="284">
        <v>9</v>
      </c>
      <c r="F40" s="262">
        <v>11</v>
      </c>
      <c r="G40" s="263" t="e">
        <f>VLOOKUP($F40,Gegevens!$D$3:$E$23,2,FALSE)</f>
        <v>#N/A</v>
      </c>
      <c r="H40" s="261" t="s">
        <v>1208</v>
      </c>
      <c r="I40" s="261" t="s">
        <v>353</v>
      </c>
      <c r="J40" s="264"/>
      <c r="K40" s="265" t="s">
        <v>917</v>
      </c>
      <c r="V40" s="265"/>
      <c r="W40" s="262"/>
      <c r="X40" s="265"/>
      <c r="Y40" s="265"/>
      <c r="Z40" s="262"/>
      <c r="AA40" s="265"/>
      <c r="AB40" s="265"/>
      <c r="AC40" s="262"/>
      <c r="AD40" s="265"/>
      <c r="AE40" s="265"/>
      <c r="AF40" s="262"/>
      <c r="AG40" s="265"/>
      <c r="AH40" s="263"/>
      <c r="AI40" s="263"/>
      <c r="AJ40" s="263"/>
      <c r="AK40" s="262"/>
    </row>
    <row r="41" spans="1:37" s="261" customFormat="1" ht="14" x14ac:dyDescent="0.2">
      <c r="A41" s="260"/>
      <c r="B41" s="261" t="s">
        <v>68</v>
      </c>
      <c r="C41" s="261" t="s">
        <v>246</v>
      </c>
      <c r="E41" s="262">
        <v>9</v>
      </c>
      <c r="F41" s="262">
        <v>11</v>
      </c>
      <c r="G41" s="263" t="e">
        <f>VLOOKUP($F41,Gegevens!$D$3:$E$23,2,FALSE)</f>
        <v>#N/A</v>
      </c>
      <c r="H41" s="261" t="s">
        <v>1208</v>
      </c>
      <c r="I41" s="261" t="s">
        <v>354</v>
      </c>
      <c r="J41" s="264"/>
      <c r="K41" s="265" t="s">
        <v>920</v>
      </c>
      <c r="V41" s="265"/>
      <c r="W41" s="262"/>
      <c r="X41" s="265"/>
      <c r="Y41" s="265"/>
      <c r="Z41" s="262"/>
      <c r="AA41" s="265"/>
      <c r="AB41" s="265"/>
      <c r="AC41" s="262"/>
      <c r="AD41" s="265"/>
      <c r="AE41" s="265"/>
      <c r="AF41" s="262"/>
      <c r="AG41" s="265"/>
      <c r="AK41" s="262"/>
    </row>
    <row r="42" spans="1:37" s="261" customFormat="1" ht="14" x14ac:dyDescent="0.2">
      <c r="A42" s="260"/>
      <c r="B42" s="261" t="s">
        <v>68</v>
      </c>
      <c r="C42" s="261" t="s">
        <v>246</v>
      </c>
      <c r="E42" s="262">
        <v>9</v>
      </c>
      <c r="F42" s="262">
        <v>12</v>
      </c>
      <c r="G42" s="263" t="e">
        <f>VLOOKUP($F42,Gegevens!$D$3:$E$23,2,FALSE)</f>
        <v>#N/A</v>
      </c>
      <c r="H42" s="261" t="s">
        <v>1209</v>
      </c>
      <c r="I42" s="261" t="s">
        <v>355</v>
      </c>
      <c r="J42" s="264"/>
      <c r="K42" s="265" t="s">
        <v>921</v>
      </c>
      <c r="V42" s="265"/>
      <c r="W42" s="262"/>
      <c r="X42" s="265"/>
      <c r="Y42" s="265"/>
      <c r="Z42" s="262"/>
      <c r="AA42" s="265"/>
      <c r="AB42" s="265"/>
      <c r="AC42" s="262"/>
      <c r="AD42" s="265"/>
      <c r="AE42" s="265"/>
      <c r="AF42" s="262"/>
      <c r="AG42" s="265"/>
      <c r="AK42" s="262"/>
    </row>
    <row r="43" spans="1:37" s="260" customFormat="1" ht="14" x14ac:dyDescent="0.2">
      <c r="E43" s="269"/>
      <c r="F43" s="269"/>
      <c r="V43" s="270"/>
      <c r="W43" s="269"/>
      <c r="X43" s="270"/>
      <c r="Y43" s="270"/>
      <c r="Z43" s="269"/>
      <c r="AA43" s="270"/>
      <c r="AB43" s="270"/>
      <c r="AC43" s="269"/>
      <c r="AD43" s="270"/>
      <c r="AE43" s="270"/>
      <c r="AF43" s="269"/>
      <c r="AG43" s="270"/>
      <c r="AK43" s="269"/>
    </row>
    <row r="44" spans="1:37" s="261" customFormat="1" ht="14" x14ac:dyDescent="0.2">
      <c r="A44" s="260"/>
      <c r="B44" s="261" t="s">
        <v>68</v>
      </c>
      <c r="C44" s="261" t="s">
        <v>44</v>
      </c>
      <c r="E44" s="262">
        <v>3</v>
      </c>
      <c r="F44" s="262">
        <v>5</v>
      </c>
      <c r="G44" s="263" t="e">
        <f>VLOOKUP($F44,Gegevens!$D$3:$E$23,2,FALSE)</f>
        <v>#N/A</v>
      </c>
      <c r="H44" s="261" t="s">
        <v>1202</v>
      </c>
      <c r="I44" s="263" t="s">
        <v>356</v>
      </c>
      <c r="J44" s="264"/>
      <c r="K44" s="261" t="s">
        <v>808</v>
      </c>
      <c r="L44" s="263" t="s">
        <v>28</v>
      </c>
      <c r="M44" s="263" t="s">
        <v>58</v>
      </c>
      <c r="N44" s="263" t="s">
        <v>59</v>
      </c>
      <c r="O44" s="263" t="s">
        <v>10</v>
      </c>
      <c r="P44" s="263" t="s">
        <v>7</v>
      </c>
      <c r="Q44" s="263" t="s">
        <v>8</v>
      </c>
      <c r="R44" s="263" t="s">
        <v>62</v>
      </c>
      <c r="S44" s="263" t="s">
        <v>61</v>
      </c>
      <c r="T44" s="263" t="s">
        <v>58</v>
      </c>
      <c r="V44" s="266" t="s">
        <v>120</v>
      </c>
      <c r="W44" s="284">
        <v>40</v>
      </c>
      <c r="X44" s="266" t="s">
        <v>72</v>
      </c>
      <c r="Y44" s="266" t="s">
        <v>16</v>
      </c>
      <c r="Z44" s="284">
        <v>30</v>
      </c>
      <c r="AA44" s="266" t="s">
        <v>72</v>
      </c>
      <c r="AB44" s="266" t="s">
        <v>7</v>
      </c>
      <c r="AC44" s="284">
        <v>30</v>
      </c>
      <c r="AD44" s="266" t="s">
        <v>1215</v>
      </c>
      <c r="AE44" s="265"/>
      <c r="AF44" s="284"/>
      <c r="AG44" s="266"/>
      <c r="AH44" s="268">
        <v>20</v>
      </c>
      <c r="AI44" s="268">
        <v>70</v>
      </c>
      <c r="AJ44" s="268">
        <v>90</v>
      </c>
      <c r="AK44" s="284" t="s">
        <v>69</v>
      </c>
    </row>
    <row r="45" spans="1:37" s="261" customFormat="1" ht="14" x14ac:dyDescent="0.2">
      <c r="A45" s="260"/>
      <c r="B45" s="261" t="s">
        <v>68</v>
      </c>
      <c r="C45" s="261" t="s">
        <v>44</v>
      </c>
      <c r="E45" s="262">
        <v>3</v>
      </c>
      <c r="F45" s="262">
        <v>5</v>
      </c>
      <c r="G45" s="263" t="e">
        <f>VLOOKUP($F45,Gegevens!$D$3:$E$23,2,FALSE)</f>
        <v>#N/A</v>
      </c>
      <c r="H45" s="261" t="s">
        <v>1202</v>
      </c>
      <c r="I45" s="263" t="s">
        <v>357</v>
      </c>
      <c r="J45" s="264"/>
      <c r="K45" s="265" t="s">
        <v>957</v>
      </c>
      <c r="V45" s="265"/>
      <c r="W45" s="262"/>
      <c r="X45" s="265"/>
      <c r="Y45" s="265"/>
      <c r="Z45" s="262"/>
      <c r="AA45" s="265"/>
      <c r="AB45" s="265"/>
      <c r="AC45" s="262"/>
      <c r="AD45" s="265"/>
      <c r="AE45" s="265"/>
      <c r="AF45" s="262"/>
      <c r="AG45" s="265"/>
      <c r="AK45" s="262"/>
    </row>
    <row r="46" spans="1:37" s="261" customFormat="1" ht="14" x14ac:dyDescent="0.2">
      <c r="A46" s="260"/>
      <c r="B46" s="261" t="s">
        <v>68</v>
      </c>
      <c r="C46" s="261" t="s">
        <v>44</v>
      </c>
      <c r="E46" s="262">
        <v>3</v>
      </c>
      <c r="F46" s="262">
        <v>5</v>
      </c>
      <c r="G46" s="263" t="e">
        <f>VLOOKUP($F46,Gegevens!$D$3:$E$23,2,FALSE)</f>
        <v>#N/A</v>
      </c>
      <c r="H46" s="261" t="s">
        <v>1202</v>
      </c>
      <c r="I46" s="263" t="s">
        <v>358</v>
      </c>
      <c r="J46" s="264"/>
      <c r="K46" s="261" t="s">
        <v>586</v>
      </c>
      <c r="V46" s="265"/>
      <c r="W46" s="262"/>
      <c r="X46" s="265"/>
      <c r="Y46" s="265"/>
      <c r="Z46" s="262"/>
      <c r="AA46" s="265"/>
      <c r="AB46" s="265"/>
      <c r="AC46" s="262"/>
      <c r="AD46" s="265"/>
      <c r="AE46" s="265"/>
      <c r="AF46" s="262"/>
      <c r="AG46" s="265"/>
      <c r="AK46" s="262"/>
    </row>
    <row r="47" spans="1:37" s="261" customFormat="1" ht="14" x14ac:dyDescent="0.2">
      <c r="A47" s="260"/>
      <c r="B47" s="261" t="s">
        <v>68</v>
      </c>
      <c r="C47" s="261" t="s">
        <v>44</v>
      </c>
      <c r="E47" s="262">
        <v>3</v>
      </c>
      <c r="F47" s="262">
        <v>5</v>
      </c>
      <c r="G47" s="263" t="e">
        <f>VLOOKUP($F47,Gegevens!$D$3:$E$23,2,FALSE)</f>
        <v>#N/A</v>
      </c>
      <c r="H47" s="261" t="s">
        <v>1202</v>
      </c>
      <c r="I47" s="263" t="s">
        <v>359</v>
      </c>
      <c r="J47" s="264"/>
      <c r="K47" s="261" t="s">
        <v>807</v>
      </c>
      <c r="V47" s="265"/>
      <c r="W47" s="262"/>
      <c r="X47" s="265"/>
      <c r="Y47" s="265"/>
      <c r="Z47" s="262"/>
      <c r="AA47" s="265"/>
      <c r="AB47" s="265"/>
      <c r="AC47" s="262"/>
      <c r="AD47" s="265"/>
      <c r="AE47" s="265"/>
      <c r="AF47" s="262"/>
      <c r="AG47" s="265"/>
      <c r="AK47" s="262"/>
    </row>
    <row r="48" spans="1:37" s="261" customFormat="1" ht="14" x14ac:dyDescent="0.2">
      <c r="A48" s="260"/>
      <c r="B48" s="261" t="s">
        <v>68</v>
      </c>
      <c r="C48" s="261" t="s">
        <v>44</v>
      </c>
      <c r="E48" s="262">
        <v>3</v>
      </c>
      <c r="F48" s="262">
        <v>5</v>
      </c>
      <c r="G48" s="263" t="e">
        <f>VLOOKUP($F48,Gegevens!$D$3:$E$23,2,FALSE)</f>
        <v>#N/A</v>
      </c>
      <c r="H48" s="261" t="s">
        <v>1202</v>
      </c>
      <c r="I48" s="263" t="s">
        <v>360</v>
      </c>
      <c r="J48" s="264"/>
      <c r="K48" s="261" t="s">
        <v>201</v>
      </c>
      <c r="V48" s="265"/>
      <c r="W48" s="262"/>
      <c r="X48" s="265"/>
      <c r="Y48" s="265"/>
      <c r="Z48" s="262"/>
      <c r="AA48" s="265"/>
      <c r="AB48" s="265"/>
      <c r="AC48" s="262"/>
      <c r="AD48" s="265"/>
      <c r="AE48" s="265"/>
      <c r="AF48" s="262"/>
      <c r="AG48" s="265"/>
      <c r="AK48" s="262"/>
    </row>
    <row r="49" spans="1:37" s="261" customFormat="1" ht="14" x14ac:dyDescent="0.2">
      <c r="A49" s="260"/>
      <c r="B49" s="261" t="s">
        <v>68</v>
      </c>
      <c r="C49" s="261" t="s">
        <v>44</v>
      </c>
      <c r="E49" s="262">
        <v>3</v>
      </c>
      <c r="F49" s="262">
        <v>5</v>
      </c>
      <c r="G49" s="263" t="e">
        <f>VLOOKUP($F49,Gegevens!$D$3:$E$23,2,FALSE)</f>
        <v>#N/A</v>
      </c>
      <c r="H49" s="261" t="s">
        <v>1202</v>
      </c>
      <c r="I49" s="263" t="s">
        <v>361</v>
      </c>
      <c r="J49" s="264"/>
      <c r="K49" s="265" t="s">
        <v>809</v>
      </c>
      <c r="V49" s="265"/>
      <c r="W49" s="262"/>
      <c r="X49" s="265"/>
      <c r="Y49" s="265"/>
      <c r="Z49" s="262"/>
      <c r="AA49" s="265"/>
      <c r="AB49" s="265"/>
      <c r="AC49" s="262"/>
      <c r="AD49" s="265"/>
      <c r="AE49" s="265"/>
      <c r="AF49" s="262"/>
      <c r="AG49" s="265"/>
      <c r="AK49" s="262"/>
    </row>
    <row r="50" spans="1:37" s="261" customFormat="1" ht="14" x14ac:dyDescent="0.2">
      <c r="A50" s="260"/>
      <c r="B50" s="261" t="s">
        <v>68</v>
      </c>
      <c r="C50" s="261" t="s">
        <v>44</v>
      </c>
      <c r="E50" s="262">
        <v>3</v>
      </c>
      <c r="F50" s="262">
        <v>5</v>
      </c>
      <c r="G50" s="263" t="e">
        <f>VLOOKUP($F50,Gegevens!$D$3:$E$23,2,FALSE)</f>
        <v>#N/A</v>
      </c>
      <c r="H50" s="261" t="s">
        <v>1202</v>
      </c>
      <c r="I50" s="263" t="s">
        <v>362</v>
      </c>
      <c r="J50" s="264"/>
      <c r="K50" s="265" t="s">
        <v>587</v>
      </c>
      <c r="V50" s="265"/>
      <c r="W50" s="262"/>
      <c r="X50" s="265"/>
      <c r="Y50" s="265"/>
      <c r="Z50" s="262"/>
      <c r="AA50" s="265"/>
      <c r="AB50" s="265"/>
      <c r="AC50" s="262"/>
      <c r="AD50" s="265"/>
      <c r="AE50" s="265"/>
      <c r="AF50" s="262"/>
      <c r="AG50" s="265"/>
      <c r="AK50" s="262"/>
    </row>
    <row r="51" spans="1:37" s="261" customFormat="1" ht="14" x14ac:dyDescent="0.2">
      <c r="A51" s="260"/>
      <c r="B51" s="261" t="s">
        <v>68</v>
      </c>
      <c r="C51" s="261" t="s">
        <v>44</v>
      </c>
      <c r="E51" s="262">
        <v>3</v>
      </c>
      <c r="F51" s="262">
        <v>5</v>
      </c>
      <c r="G51" s="263" t="e">
        <f>VLOOKUP($F51,Gegevens!$D$3:$E$23,2,FALSE)</f>
        <v>#N/A</v>
      </c>
      <c r="H51" s="261" t="s">
        <v>1202</v>
      </c>
      <c r="I51" s="263" t="s">
        <v>1167</v>
      </c>
      <c r="J51" s="264"/>
      <c r="K51" s="265" t="s">
        <v>588</v>
      </c>
      <c r="V51" s="265"/>
      <c r="W51" s="262"/>
      <c r="X51" s="265"/>
      <c r="Y51" s="265"/>
      <c r="Z51" s="262"/>
      <c r="AA51" s="265"/>
      <c r="AB51" s="265"/>
      <c r="AC51" s="262"/>
      <c r="AD51" s="265"/>
      <c r="AE51" s="265"/>
      <c r="AF51" s="262"/>
      <c r="AG51" s="265"/>
      <c r="AK51" s="262"/>
    </row>
    <row r="52" spans="1:37" s="260" customFormat="1" ht="14" x14ac:dyDescent="0.2">
      <c r="E52" s="269"/>
      <c r="F52" s="269"/>
      <c r="V52" s="270"/>
      <c r="W52" s="269"/>
      <c r="X52" s="270"/>
      <c r="Y52" s="270"/>
      <c r="Z52" s="269"/>
      <c r="AA52" s="270"/>
      <c r="AB52" s="270"/>
      <c r="AC52" s="269"/>
      <c r="AD52" s="270"/>
      <c r="AE52" s="270"/>
      <c r="AF52" s="269"/>
      <c r="AG52" s="270"/>
      <c r="AK52" s="269"/>
    </row>
    <row r="53" spans="1:37" s="261" customFormat="1" ht="14" x14ac:dyDescent="0.2">
      <c r="A53" s="260"/>
      <c r="B53" s="261" t="s">
        <v>68</v>
      </c>
      <c r="C53" s="261" t="s">
        <v>46</v>
      </c>
      <c r="E53" s="262">
        <v>6</v>
      </c>
      <c r="F53" s="262">
        <v>1</v>
      </c>
      <c r="G53" s="263" t="e">
        <f>VLOOKUP($F53,Gegevens!$D$3:$E$23,2,FALSE)</f>
        <v>#N/A</v>
      </c>
      <c r="H53" s="261" t="s">
        <v>1198</v>
      </c>
      <c r="I53" s="261" t="s">
        <v>363</v>
      </c>
      <c r="J53" s="264"/>
      <c r="K53" s="265" t="s">
        <v>1010</v>
      </c>
      <c r="L53" s="263" t="s">
        <v>58</v>
      </c>
      <c r="M53" s="263" t="s">
        <v>28</v>
      </c>
      <c r="N53" s="263" t="s">
        <v>59</v>
      </c>
      <c r="O53" s="263" t="s">
        <v>7</v>
      </c>
      <c r="P53" s="263" t="s">
        <v>10</v>
      </c>
      <c r="Q53" s="263" t="s">
        <v>8</v>
      </c>
      <c r="R53" s="263" t="s">
        <v>62</v>
      </c>
      <c r="S53" s="263" t="s">
        <v>61</v>
      </c>
      <c r="T53" s="263" t="s">
        <v>58</v>
      </c>
      <c r="V53" s="266" t="s">
        <v>120</v>
      </c>
      <c r="W53" s="284">
        <v>40</v>
      </c>
      <c r="X53" s="266" t="s">
        <v>72</v>
      </c>
      <c r="Y53" s="266" t="s">
        <v>16</v>
      </c>
      <c r="Z53" s="284">
        <v>30</v>
      </c>
      <c r="AA53" s="266" t="s">
        <v>72</v>
      </c>
      <c r="AB53" s="266" t="s">
        <v>7</v>
      </c>
      <c r="AC53" s="284">
        <v>30</v>
      </c>
      <c r="AD53" s="266" t="s">
        <v>1215</v>
      </c>
      <c r="AE53" s="265"/>
      <c r="AF53" s="284"/>
      <c r="AG53" s="266"/>
      <c r="AH53" s="268">
        <v>60</v>
      </c>
      <c r="AI53" s="268">
        <v>120</v>
      </c>
      <c r="AJ53" s="268">
        <v>180</v>
      </c>
      <c r="AK53" s="284" t="s">
        <v>69</v>
      </c>
    </row>
    <row r="54" spans="1:37" s="261" customFormat="1" ht="14" x14ac:dyDescent="0.2">
      <c r="A54" s="260"/>
      <c r="B54" s="261" t="s">
        <v>68</v>
      </c>
      <c r="C54" s="261" t="s">
        <v>46</v>
      </c>
      <c r="E54" s="262">
        <v>6</v>
      </c>
      <c r="F54" s="262">
        <v>1</v>
      </c>
      <c r="G54" s="263" t="e">
        <f>VLOOKUP($F54,Gegevens!$D$3:$E$23,2,FALSE)</f>
        <v>#N/A</v>
      </c>
      <c r="H54" s="261" t="s">
        <v>1198</v>
      </c>
      <c r="I54" s="261" t="s">
        <v>364</v>
      </c>
      <c r="J54" s="264"/>
      <c r="K54" s="261" t="s">
        <v>1005</v>
      </c>
      <c r="V54" s="265"/>
      <c r="W54" s="262"/>
      <c r="X54" s="265"/>
      <c r="Y54" s="265"/>
      <c r="Z54" s="262"/>
      <c r="AA54" s="265"/>
      <c r="AB54" s="265"/>
      <c r="AC54" s="262"/>
      <c r="AD54" s="265"/>
      <c r="AE54" s="265"/>
      <c r="AF54" s="262"/>
      <c r="AG54" s="265"/>
      <c r="AK54" s="262"/>
    </row>
    <row r="55" spans="1:37" s="261" customFormat="1" ht="14" x14ac:dyDescent="0.2">
      <c r="A55" s="260"/>
      <c r="B55" s="261" t="s">
        <v>68</v>
      </c>
      <c r="C55" s="261" t="s">
        <v>46</v>
      </c>
      <c r="E55" s="262">
        <v>6</v>
      </c>
      <c r="F55" s="262">
        <v>1</v>
      </c>
      <c r="G55" s="263" t="e">
        <f>VLOOKUP($F55,Gegevens!$D$3:$E$23,2,FALSE)</f>
        <v>#N/A</v>
      </c>
      <c r="H55" s="261" t="s">
        <v>1198</v>
      </c>
      <c r="I55" s="261" t="s">
        <v>365</v>
      </c>
      <c r="J55" s="264"/>
      <c r="K55" s="265" t="s">
        <v>590</v>
      </c>
      <c r="V55" s="265"/>
      <c r="W55" s="262"/>
      <c r="X55" s="265"/>
      <c r="Y55" s="265"/>
      <c r="Z55" s="262"/>
      <c r="AA55" s="265"/>
      <c r="AB55" s="265"/>
      <c r="AC55" s="262"/>
      <c r="AD55" s="265"/>
      <c r="AE55" s="265"/>
      <c r="AF55" s="262"/>
      <c r="AG55" s="265"/>
      <c r="AK55" s="262"/>
    </row>
    <row r="56" spans="1:37" s="261" customFormat="1" ht="14" x14ac:dyDescent="0.2">
      <c r="A56" s="260"/>
      <c r="B56" s="261" t="s">
        <v>68</v>
      </c>
      <c r="C56" s="261" t="s">
        <v>46</v>
      </c>
      <c r="E56" s="262">
        <v>6</v>
      </c>
      <c r="F56" s="262">
        <v>5</v>
      </c>
      <c r="G56" s="263" t="e">
        <f>VLOOKUP($F56,Gegevens!$D$3:$E$23,2,FALSE)</f>
        <v>#N/A</v>
      </c>
      <c r="H56" s="261" t="s">
        <v>1202</v>
      </c>
      <c r="I56" s="261" t="s">
        <v>366</v>
      </c>
      <c r="J56" s="264"/>
      <c r="K56" s="265" t="s">
        <v>1004</v>
      </c>
      <c r="V56" s="265"/>
      <c r="W56" s="262"/>
      <c r="X56" s="265"/>
      <c r="Y56" s="265"/>
      <c r="Z56" s="262"/>
      <c r="AA56" s="265"/>
      <c r="AB56" s="265"/>
      <c r="AC56" s="262"/>
      <c r="AD56" s="265"/>
      <c r="AE56" s="265"/>
      <c r="AF56" s="262"/>
      <c r="AG56" s="265"/>
      <c r="AK56" s="262"/>
    </row>
    <row r="57" spans="1:37" s="261" customFormat="1" ht="14" x14ac:dyDescent="0.2">
      <c r="A57" s="260"/>
      <c r="B57" s="261" t="s">
        <v>68</v>
      </c>
      <c r="C57" s="261" t="s">
        <v>46</v>
      </c>
      <c r="E57" s="262">
        <v>6</v>
      </c>
      <c r="F57" s="262">
        <v>5</v>
      </c>
      <c r="G57" s="263" t="e">
        <f>VLOOKUP($F57,Gegevens!$D$3:$E$23,2,FALSE)</f>
        <v>#N/A</v>
      </c>
      <c r="H57" s="261" t="s">
        <v>1202</v>
      </c>
      <c r="I57" s="261" t="s">
        <v>367</v>
      </c>
      <c r="J57" s="264"/>
      <c r="K57" s="265" t="s">
        <v>589</v>
      </c>
      <c r="V57" s="265"/>
      <c r="W57" s="262"/>
      <c r="X57" s="265"/>
      <c r="Y57" s="265"/>
      <c r="Z57" s="262"/>
      <c r="AA57" s="265"/>
      <c r="AB57" s="265"/>
      <c r="AC57" s="262"/>
      <c r="AD57" s="265"/>
      <c r="AE57" s="265"/>
      <c r="AF57" s="262"/>
      <c r="AG57" s="265"/>
      <c r="AK57" s="262"/>
    </row>
    <row r="58" spans="1:37" s="261" customFormat="1" ht="14" x14ac:dyDescent="0.2">
      <c r="A58" s="260"/>
      <c r="B58" s="261" t="s">
        <v>68</v>
      </c>
      <c r="C58" s="261" t="s">
        <v>46</v>
      </c>
      <c r="E58" s="262">
        <v>6</v>
      </c>
      <c r="F58" s="262">
        <v>5</v>
      </c>
      <c r="G58" s="263" t="e">
        <f>VLOOKUP($F58,Gegevens!$D$3:$E$23,2,FALSE)</f>
        <v>#N/A</v>
      </c>
      <c r="H58" s="261" t="s">
        <v>1202</v>
      </c>
      <c r="I58" s="261" t="s">
        <v>368</v>
      </c>
      <c r="J58" s="264"/>
      <c r="K58" s="261" t="s">
        <v>1006</v>
      </c>
      <c r="V58" s="265"/>
      <c r="W58" s="262"/>
      <c r="X58" s="265"/>
      <c r="Y58" s="265"/>
      <c r="Z58" s="262"/>
      <c r="AA58" s="265"/>
      <c r="AB58" s="265"/>
      <c r="AC58" s="262"/>
      <c r="AD58" s="265"/>
      <c r="AE58" s="265"/>
      <c r="AF58" s="262"/>
      <c r="AG58" s="265"/>
      <c r="AH58" s="263"/>
      <c r="AI58" s="263"/>
      <c r="AJ58" s="263"/>
      <c r="AK58" s="262"/>
    </row>
    <row r="59" spans="1:37" s="261" customFormat="1" ht="14" x14ac:dyDescent="0.2">
      <c r="A59" s="260"/>
      <c r="B59" s="261" t="s">
        <v>68</v>
      </c>
      <c r="C59" s="261" t="s">
        <v>46</v>
      </c>
      <c r="E59" s="262">
        <v>6</v>
      </c>
      <c r="F59" s="262">
        <v>5</v>
      </c>
      <c r="G59" s="263" t="e">
        <f>VLOOKUP($F59,Gegevens!$D$3:$E$23,2,FALSE)</f>
        <v>#N/A</v>
      </c>
      <c r="H59" s="261" t="s">
        <v>1202</v>
      </c>
      <c r="I59" s="261" t="s">
        <v>369</v>
      </c>
      <c r="J59" s="264"/>
      <c r="K59" s="265" t="s">
        <v>112</v>
      </c>
      <c r="V59" s="265"/>
      <c r="W59" s="262"/>
      <c r="X59" s="265"/>
      <c r="Y59" s="265"/>
      <c r="Z59" s="262"/>
      <c r="AA59" s="265"/>
      <c r="AB59" s="265"/>
      <c r="AC59" s="262"/>
      <c r="AD59" s="265"/>
      <c r="AE59" s="265"/>
      <c r="AF59" s="262"/>
      <c r="AG59" s="265"/>
      <c r="AH59" s="263"/>
      <c r="AI59" s="263"/>
      <c r="AJ59" s="263"/>
      <c r="AK59" s="262"/>
    </row>
    <row r="60" spans="1:37" s="260" customFormat="1" ht="14" x14ac:dyDescent="0.2">
      <c r="E60" s="269"/>
      <c r="F60" s="269"/>
      <c r="V60" s="270"/>
      <c r="W60" s="269"/>
      <c r="X60" s="270"/>
      <c r="Y60" s="270"/>
      <c r="Z60" s="269"/>
      <c r="AA60" s="270"/>
      <c r="AB60" s="270"/>
      <c r="AC60" s="269"/>
      <c r="AD60" s="270"/>
      <c r="AE60" s="270"/>
      <c r="AF60" s="269"/>
      <c r="AG60" s="270"/>
      <c r="AK60" s="269"/>
    </row>
    <row r="61" spans="1:37" s="261" customFormat="1" ht="14" x14ac:dyDescent="0.2">
      <c r="A61" s="260"/>
      <c r="B61" s="261" t="s">
        <v>68</v>
      </c>
      <c r="C61" s="261" t="s">
        <v>48</v>
      </c>
      <c r="E61" s="284">
        <v>3</v>
      </c>
      <c r="F61" s="262">
        <v>1</v>
      </c>
      <c r="G61" s="263" t="e">
        <f>VLOOKUP($F61,Gegevens!$D$3:$E$23,2,FALSE)</f>
        <v>#N/A</v>
      </c>
      <c r="H61" s="261" t="s">
        <v>1198</v>
      </c>
      <c r="I61" s="261" t="s">
        <v>370</v>
      </c>
      <c r="J61" s="264"/>
      <c r="K61" s="265" t="s">
        <v>822</v>
      </c>
      <c r="L61" s="263" t="s">
        <v>28</v>
      </c>
      <c r="M61" s="263" t="s">
        <v>58</v>
      </c>
      <c r="N61" s="263" t="s">
        <v>59</v>
      </c>
      <c r="O61" s="263" t="s">
        <v>10</v>
      </c>
      <c r="P61" s="263" t="s">
        <v>7</v>
      </c>
      <c r="Q61" s="263" t="s">
        <v>8</v>
      </c>
      <c r="R61" s="263" t="s">
        <v>62</v>
      </c>
      <c r="S61" s="263" t="s">
        <v>61</v>
      </c>
      <c r="T61" s="263" t="s">
        <v>58</v>
      </c>
      <c r="V61" s="266" t="s">
        <v>120</v>
      </c>
      <c r="W61" s="284">
        <v>40</v>
      </c>
      <c r="X61" s="266" t="s">
        <v>72</v>
      </c>
      <c r="Y61" s="266" t="s">
        <v>16</v>
      </c>
      <c r="Z61" s="284">
        <v>30</v>
      </c>
      <c r="AA61" s="266" t="s">
        <v>72</v>
      </c>
      <c r="AB61" s="266" t="s">
        <v>7</v>
      </c>
      <c r="AC61" s="284">
        <v>30</v>
      </c>
      <c r="AD61" s="266" t="s">
        <v>1215</v>
      </c>
      <c r="AE61" s="265"/>
      <c r="AF61" s="284"/>
      <c r="AG61" s="266"/>
      <c r="AH61" s="268">
        <v>30</v>
      </c>
      <c r="AI61" s="268">
        <v>60</v>
      </c>
      <c r="AJ61" s="268">
        <v>90</v>
      </c>
      <c r="AK61" s="284" t="s">
        <v>69</v>
      </c>
    </row>
    <row r="62" spans="1:37" s="261" customFormat="1" ht="14" x14ac:dyDescent="0.2">
      <c r="A62" s="260"/>
      <c r="B62" s="261" t="s">
        <v>68</v>
      </c>
      <c r="C62" s="261" t="s">
        <v>48</v>
      </c>
      <c r="E62" s="284">
        <v>3</v>
      </c>
      <c r="F62" s="262">
        <v>1</v>
      </c>
      <c r="G62" s="263" t="e">
        <f>VLOOKUP($F62,Gegevens!$D$3:$E$23,2,FALSE)</f>
        <v>#N/A</v>
      </c>
      <c r="H62" s="261" t="s">
        <v>1198</v>
      </c>
      <c r="I62" s="261" t="s">
        <v>371</v>
      </c>
      <c r="J62" s="264"/>
      <c r="K62" s="265" t="s">
        <v>1042</v>
      </c>
      <c r="L62" s="263"/>
      <c r="M62" s="263"/>
      <c r="N62" s="263"/>
      <c r="O62" s="263"/>
      <c r="P62" s="263"/>
      <c r="Q62" s="263"/>
      <c r="V62" s="265"/>
      <c r="W62" s="262"/>
      <c r="X62" s="265"/>
      <c r="Y62" s="265"/>
      <c r="Z62" s="262"/>
      <c r="AA62" s="265"/>
      <c r="AB62" s="265"/>
      <c r="AC62" s="262"/>
      <c r="AD62" s="265"/>
      <c r="AE62" s="265"/>
      <c r="AF62" s="262"/>
      <c r="AG62" s="265"/>
      <c r="AK62" s="262"/>
    </row>
    <row r="63" spans="1:37" s="261" customFormat="1" ht="14" x14ac:dyDescent="0.2">
      <c r="A63" s="260"/>
      <c r="B63" s="261" t="s">
        <v>68</v>
      </c>
      <c r="C63" s="261" t="s">
        <v>48</v>
      </c>
      <c r="E63" s="284">
        <v>3</v>
      </c>
      <c r="F63" s="262">
        <v>1</v>
      </c>
      <c r="G63" s="263" t="e">
        <f>VLOOKUP($F63,Gegevens!$D$3:$E$23,2,FALSE)</f>
        <v>#N/A</v>
      </c>
      <c r="H63" s="261" t="s">
        <v>1198</v>
      </c>
      <c r="I63" s="261" t="s">
        <v>372</v>
      </c>
      <c r="J63" s="264"/>
      <c r="K63" s="265" t="s">
        <v>824</v>
      </c>
      <c r="L63" s="263"/>
      <c r="M63" s="263"/>
      <c r="N63" s="263"/>
      <c r="O63" s="263"/>
      <c r="P63" s="263"/>
      <c r="Q63" s="263"/>
      <c r="V63" s="265"/>
      <c r="W63" s="262"/>
      <c r="X63" s="265"/>
      <c r="Y63" s="265"/>
      <c r="Z63" s="262"/>
      <c r="AA63" s="265"/>
      <c r="AB63" s="265"/>
      <c r="AC63" s="262"/>
      <c r="AD63" s="265"/>
      <c r="AE63" s="265"/>
      <c r="AF63" s="262"/>
      <c r="AG63" s="265"/>
      <c r="AK63" s="262"/>
    </row>
    <row r="64" spans="1:37" s="261" customFormat="1" ht="14" x14ac:dyDescent="0.2">
      <c r="A64" s="260"/>
      <c r="B64" s="261" t="s">
        <v>68</v>
      </c>
      <c r="C64" s="261" t="s">
        <v>48</v>
      </c>
      <c r="E64" s="284">
        <v>3</v>
      </c>
      <c r="F64" s="262">
        <v>1</v>
      </c>
      <c r="G64" s="263" t="e">
        <f>VLOOKUP($F64,Gegevens!$D$3:$E$23,2,FALSE)</f>
        <v>#N/A</v>
      </c>
      <c r="H64" s="261" t="s">
        <v>1198</v>
      </c>
      <c r="I64" s="261" t="s">
        <v>373</v>
      </c>
      <c r="J64" s="264"/>
      <c r="K64" s="265" t="s">
        <v>591</v>
      </c>
      <c r="L64" s="263"/>
      <c r="M64" s="263"/>
      <c r="N64" s="263"/>
      <c r="O64" s="263"/>
      <c r="P64" s="263"/>
      <c r="Q64" s="263"/>
      <c r="V64" s="265"/>
      <c r="W64" s="262"/>
      <c r="X64" s="265"/>
      <c r="Y64" s="265"/>
      <c r="Z64" s="262"/>
      <c r="AA64" s="265"/>
      <c r="AB64" s="265"/>
      <c r="AC64" s="262"/>
      <c r="AD64" s="265"/>
      <c r="AE64" s="265"/>
      <c r="AF64" s="262"/>
      <c r="AG64" s="265"/>
      <c r="AK64" s="262"/>
    </row>
    <row r="65" spans="1:38" s="261" customFormat="1" ht="14" x14ac:dyDescent="0.2">
      <c r="A65" s="260"/>
      <c r="B65" s="261" t="s">
        <v>68</v>
      </c>
      <c r="C65" s="261" t="s">
        <v>48</v>
      </c>
      <c r="E65" s="284">
        <v>3</v>
      </c>
      <c r="F65" s="262">
        <v>1</v>
      </c>
      <c r="G65" s="263" t="e">
        <f>VLOOKUP($F65,Gegevens!$D$3:$E$23,2,FALSE)</f>
        <v>#N/A</v>
      </c>
      <c r="H65" s="261" t="s">
        <v>1198</v>
      </c>
      <c r="I65" s="261" t="s">
        <v>374</v>
      </c>
      <c r="J65" s="264"/>
      <c r="K65" s="265" t="s">
        <v>823</v>
      </c>
      <c r="L65" s="263"/>
      <c r="M65" s="263"/>
      <c r="N65" s="263"/>
      <c r="O65" s="263"/>
      <c r="P65" s="263"/>
      <c r="Q65" s="263"/>
      <c r="V65" s="265"/>
      <c r="W65" s="262"/>
      <c r="X65" s="265"/>
      <c r="Y65" s="265"/>
      <c r="Z65" s="262"/>
      <c r="AA65" s="265"/>
      <c r="AB65" s="265"/>
      <c r="AC65" s="262"/>
      <c r="AD65" s="265"/>
      <c r="AE65" s="265"/>
      <c r="AF65" s="262"/>
      <c r="AG65" s="265"/>
      <c r="AH65" s="263"/>
      <c r="AI65" s="263"/>
      <c r="AJ65" s="263"/>
      <c r="AK65" s="262"/>
    </row>
    <row r="66" spans="1:38" s="261" customFormat="1" ht="14" x14ac:dyDescent="0.2">
      <c r="A66" s="260"/>
      <c r="B66" s="261" t="s">
        <v>68</v>
      </c>
      <c r="C66" s="261" t="s">
        <v>48</v>
      </c>
      <c r="E66" s="284">
        <v>3</v>
      </c>
      <c r="F66" s="262">
        <v>1</v>
      </c>
      <c r="G66" s="263" t="e">
        <f>VLOOKUP($F66,Gegevens!$D$3:$E$23,2,FALSE)</f>
        <v>#N/A</v>
      </c>
      <c r="H66" s="261" t="s">
        <v>1198</v>
      </c>
      <c r="I66" s="261" t="s">
        <v>375</v>
      </c>
      <c r="J66" s="264"/>
      <c r="K66" s="265" t="s">
        <v>592</v>
      </c>
      <c r="L66" s="263"/>
      <c r="M66" s="263"/>
      <c r="N66" s="263"/>
      <c r="O66" s="263"/>
      <c r="P66" s="263"/>
      <c r="Q66" s="263"/>
      <c r="V66" s="265"/>
      <c r="W66" s="262"/>
      <c r="X66" s="265"/>
      <c r="Y66" s="265"/>
      <c r="Z66" s="262"/>
      <c r="AA66" s="265"/>
      <c r="AB66" s="265"/>
      <c r="AC66" s="262"/>
      <c r="AD66" s="265"/>
      <c r="AE66" s="265"/>
      <c r="AF66" s="262"/>
      <c r="AG66" s="265"/>
      <c r="AH66" s="263"/>
      <c r="AI66" s="263"/>
      <c r="AJ66" s="263"/>
      <c r="AK66" s="262"/>
    </row>
    <row r="67" spans="1:38" s="260" customFormat="1" ht="14" x14ac:dyDescent="0.2">
      <c r="E67" s="269"/>
      <c r="F67" s="269"/>
      <c r="V67" s="270"/>
      <c r="W67" s="269"/>
      <c r="X67" s="270"/>
      <c r="Y67" s="270"/>
      <c r="Z67" s="269"/>
      <c r="AA67" s="270"/>
      <c r="AB67" s="270"/>
      <c r="AC67" s="269"/>
      <c r="AD67" s="270"/>
      <c r="AE67" s="270"/>
      <c r="AF67" s="269"/>
      <c r="AG67" s="270"/>
      <c r="AK67" s="269"/>
    </row>
    <row r="68" spans="1:38" s="261" customFormat="1" ht="14" x14ac:dyDescent="0.2">
      <c r="A68" s="260"/>
      <c r="B68" s="261" t="s">
        <v>68</v>
      </c>
      <c r="C68" s="261" t="s">
        <v>54</v>
      </c>
      <c r="E68" s="284">
        <v>3</v>
      </c>
      <c r="F68" s="262">
        <v>1</v>
      </c>
      <c r="G68" s="263" t="e">
        <f>VLOOKUP($F68,Gegevens!$D$3:$E$23,2,FALSE)</f>
        <v>#N/A</v>
      </c>
      <c r="H68" s="261" t="s">
        <v>1198</v>
      </c>
      <c r="I68" s="261" t="s">
        <v>385</v>
      </c>
      <c r="J68" s="264"/>
      <c r="K68" s="265" t="s">
        <v>230</v>
      </c>
      <c r="L68" s="263" t="s">
        <v>28</v>
      </c>
      <c r="M68" s="263" t="s">
        <v>59</v>
      </c>
      <c r="N68" s="263"/>
      <c r="O68" s="263" t="s">
        <v>10</v>
      </c>
      <c r="P68" s="263" t="s">
        <v>8</v>
      </c>
      <c r="Q68" s="263"/>
      <c r="R68" s="263" t="s">
        <v>62</v>
      </c>
      <c r="S68" s="263" t="s">
        <v>61</v>
      </c>
      <c r="T68" s="263"/>
      <c r="U68" s="263"/>
      <c r="V68" s="266" t="s">
        <v>120</v>
      </c>
      <c r="W68" s="284">
        <v>50</v>
      </c>
      <c r="X68" s="266" t="s">
        <v>72</v>
      </c>
      <c r="Y68" s="266" t="s">
        <v>16</v>
      </c>
      <c r="Z68" s="284">
        <v>50</v>
      </c>
      <c r="AA68" s="266" t="s">
        <v>1215</v>
      </c>
      <c r="AB68" s="265"/>
      <c r="AC68" s="284"/>
      <c r="AD68" s="266"/>
      <c r="AE68" s="265"/>
      <c r="AF68" s="284"/>
      <c r="AG68" s="266"/>
      <c r="AH68" s="268">
        <v>40</v>
      </c>
      <c r="AI68" s="268">
        <v>50</v>
      </c>
      <c r="AJ68" s="268">
        <v>90</v>
      </c>
      <c r="AK68" s="284" t="s">
        <v>69</v>
      </c>
    </row>
    <row r="69" spans="1:38" s="261" customFormat="1" ht="14" x14ac:dyDescent="0.2">
      <c r="A69" s="260"/>
      <c r="B69" s="261" t="s">
        <v>68</v>
      </c>
      <c r="C69" s="261" t="s">
        <v>54</v>
      </c>
      <c r="E69" s="284">
        <v>3</v>
      </c>
      <c r="F69" s="262">
        <v>1</v>
      </c>
      <c r="G69" s="263" t="e">
        <f>VLOOKUP($F69,Gegevens!$D$3:$E$23,2,FALSE)</f>
        <v>#N/A</v>
      </c>
      <c r="H69" s="261" t="s">
        <v>1198</v>
      </c>
      <c r="I69" s="261" t="s">
        <v>386</v>
      </c>
      <c r="J69" s="264"/>
      <c r="K69" s="265" t="s">
        <v>609</v>
      </c>
      <c r="V69" s="265"/>
      <c r="W69" s="262"/>
      <c r="X69" s="265"/>
      <c r="Y69" s="265"/>
      <c r="Z69" s="262"/>
      <c r="AA69" s="265"/>
      <c r="AB69" s="265"/>
      <c r="AC69" s="262"/>
      <c r="AD69" s="265"/>
      <c r="AE69" s="265"/>
      <c r="AF69" s="262"/>
      <c r="AG69" s="265"/>
      <c r="AK69" s="262"/>
    </row>
    <row r="70" spans="1:38" s="261" customFormat="1" ht="14" x14ac:dyDescent="0.2">
      <c r="A70" s="260"/>
      <c r="B70" s="261" t="s">
        <v>68</v>
      </c>
      <c r="C70" s="261" t="s">
        <v>54</v>
      </c>
      <c r="E70" s="284">
        <v>3</v>
      </c>
      <c r="F70" s="262">
        <v>1</v>
      </c>
      <c r="G70" s="263" t="e">
        <f>VLOOKUP($F70,Gegevens!$D$3:$E$23,2,FALSE)</f>
        <v>#N/A</v>
      </c>
      <c r="H70" s="261" t="s">
        <v>1198</v>
      </c>
      <c r="I70" s="261" t="s">
        <v>387</v>
      </c>
      <c r="J70" s="264"/>
      <c r="K70" s="265" t="s">
        <v>596</v>
      </c>
      <c r="V70" s="265"/>
      <c r="W70" s="262"/>
      <c r="X70" s="265"/>
      <c r="Y70" s="265"/>
      <c r="Z70" s="262"/>
      <c r="AA70" s="265"/>
      <c r="AB70" s="265"/>
      <c r="AC70" s="262"/>
      <c r="AD70" s="265"/>
      <c r="AE70" s="265"/>
      <c r="AF70" s="262"/>
      <c r="AG70" s="265"/>
      <c r="AK70" s="262"/>
    </row>
    <row r="71" spans="1:38" s="263" customFormat="1" ht="14" x14ac:dyDescent="0.2">
      <c r="A71" s="260"/>
      <c r="B71" s="261" t="s">
        <v>68</v>
      </c>
      <c r="C71" s="261" t="s">
        <v>54</v>
      </c>
      <c r="D71" s="261"/>
      <c r="E71" s="284">
        <v>3</v>
      </c>
      <c r="F71" s="262">
        <v>1</v>
      </c>
      <c r="G71" s="263" t="e">
        <f>VLOOKUP($F71,Gegevens!$D$3:$E$23,2,FALSE)</f>
        <v>#N/A</v>
      </c>
      <c r="H71" s="261" t="s">
        <v>1198</v>
      </c>
      <c r="I71" s="261" t="s">
        <v>388</v>
      </c>
      <c r="J71" s="264"/>
      <c r="K71" s="265" t="s">
        <v>1070</v>
      </c>
      <c r="V71" s="266"/>
      <c r="W71" s="284"/>
      <c r="X71" s="266"/>
      <c r="Y71" s="266"/>
      <c r="Z71" s="284"/>
      <c r="AA71" s="266"/>
      <c r="AB71" s="266"/>
      <c r="AC71" s="284"/>
      <c r="AD71" s="266"/>
      <c r="AE71" s="266"/>
      <c r="AF71" s="284"/>
      <c r="AG71" s="266"/>
      <c r="AK71" s="284"/>
    </row>
    <row r="72" spans="1:38" s="261" customFormat="1" ht="14" x14ac:dyDescent="0.2">
      <c r="A72" s="260"/>
      <c r="B72" s="261" t="s">
        <v>68</v>
      </c>
      <c r="C72" s="261" t="s">
        <v>54</v>
      </c>
      <c r="E72" s="284">
        <v>3</v>
      </c>
      <c r="F72" s="262">
        <v>1</v>
      </c>
      <c r="G72" s="263" t="e">
        <f>VLOOKUP($F72,Gegevens!$D$3:$E$23,2,FALSE)</f>
        <v>#N/A</v>
      </c>
      <c r="H72" s="261" t="s">
        <v>1198</v>
      </c>
      <c r="I72" s="261" t="s">
        <v>389</v>
      </c>
      <c r="J72" s="264"/>
      <c r="K72" s="265" t="s">
        <v>834</v>
      </c>
      <c r="V72" s="265"/>
      <c r="W72" s="262"/>
      <c r="X72" s="265"/>
      <c r="Y72" s="265"/>
      <c r="Z72" s="262"/>
      <c r="AA72" s="265"/>
      <c r="AB72" s="265"/>
      <c r="AC72" s="262"/>
      <c r="AD72" s="265"/>
      <c r="AE72" s="265"/>
      <c r="AF72" s="262"/>
      <c r="AG72" s="265"/>
      <c r="AK72" s="262"/>
    </row>
    <row r="73" spans="1:38" s="261" customFormat="1" ht="14" x14ac:dyDescent="0.2">
      <c r="A73" s="260"/>
      <c r="B73" s="261" t="s">
        <v>68</v>
      </c>
      <c r="C73" s="261" t="s">
        <v>54</v>
      </c>
      <c r="E73" s="284">
        <v>3</v>
      </c>
      <c r="F73" s="262">
        <v>1</v>
      </c>
      <c r="G73" s="263" t="e">
        <f>VLOOKUP($F73,Gegevens!$D$3:$E$23,2,FALSE)</f>
        <v>#N/A</v>
      </c>
      <c r="H73" s="261" t="s">
        <v>1198</v>
      </c>
      <c r="I73" s="261" t="s">
        <v>390</v>
      </c>
      <c r="J73" s="264"/>
      <c r="K73" s="265" t="s">
        <v>1064</v>
      </c>
      <c r="V73" s="265"/>
      <c r="W73" s="262"/>
      <c r="X73" s="265"/>
      <c r="Y73" s="265"/>
      <c r="Z73" s="262"/>
      <c r="AA73" s="265"/>
      <c r="AB73" s="265"/>
      <c r="AC73" s="262"/>
      <c r="AD73" s="265"/>
      <c r="AE73" s="265"/>
      <c r="AF73" s="262"/>
      <c r="AG73" s="265"/>
      <c r="AK73" s="262"/>
    </row>
    <row r="74" spans="1:38" s="261" customFormat="1" ht="14" x14ac:dyDescent="0.2">
      <c r="A74" s="260"/>
      <c r="B74" s="261" t="s">
        <v>68</v>
      </c>
      <c r="C74" s="261" t="s">
        <v>54</v>
      </c>
      <c r="E74" s="284">
        <v>3</v>
      </c>
      <c r="F74" s="262">
        <v>1</v>
      </c>
      <c r="G74" s="263" t="e">
        <f>VLOOKUP($F74,Gegevens!$D$3:$E$23,2,FALSE)</f>
        <v>#N/A</v>
      </c>
      <c r="H74" s="261" t="s">
        <v>1198</v>
      </c>
      <c r="I74" s="261" t="s">
        <v>391</v>
      </c>
      <c r="J74" s="264"/>
      <c r="K74" s="265" t="s">
        <v>1067</v>
      </c>
      <c r="V74" s="265"/>
      <c r="W74" s="262"/>
      <c r="X74" s="265"/>
      <c r="Y74" s="265"/>
      <c r="Z74" s="262"/>
      <c r="AA74" s="265"/>
      <c r="AB74" s="265"/>
      <c r="AC74" s="262"/>
      <c r="AD74" s="265"/>
      <c r="AE74" s="265"/>
      <c r="AF74" s="262"/>
      <c r="AG74" s="265"/>
      <c r="AK74" s="262"/>
    </row>
    <row r="75" spans="1:38" s="260" customFormat="1" ht="14" x14ac:dyDescent="0.2">
      <c r="E75" s="269"/>
      <c r="F75" s="269"/>
      <c r="V75" s="270"/>
      <c r="W75" s="269"/>
      <c r="X75" s="270"/>
      <c r="Y75" s="270"/>
      <c r="Z75" s="269"/>
      <c r="AA75" s="270"/>
      <c r="AB75" s="270"/>
      <c r="AC75" s="269"/>
      <c r="AD75" s="270"/>
      <c r="AE75" s="270"/>
      <c r="AF75" s="269"/>
      <c r="AG75" s="270"/>
      <c r="AK75" s="269"/>
    </row>
    <row r="76" spans="1:38" s="261" customFormat="1" ht="14" x14ac:dyDescent="0.2">
      <c r="A76" s="260"/>
      <c r="B76" s="261" t="s">
        <v>68</v>
      </c>
      <c r="C76" s="261" t="s">
        <v>53</v>
      </c>
      <c r="E76" s="284">
        <v>3</v>
      </c>
      <c r="F76" s="262">
        <v>7</v>
      </c>
      <c r="G76" s="263" t="e">
        <f>VLOOKUP($F76,Gegevens!$D$3:$E$23,2,FALSE)</f>
        <v>#N/A</v>
      </c>
      <c r="H76" s="261" t="s">
        <v>1204</v>
      </c>
      <c r="I76" s="261" t="s">
        <v>381</v>
      </c>
      <c r="J76" s="264"/>
      <c r="K76" s="265" t="s">
        <v>593</v>
      </c>
      <c r="L76" s="263" t="s">
        <v>27</v>
      </c>
      <c r="M76" s="263" t="s">
        <v>59</v>
      </c>
      <c r="N76" s="263"/>
      <c r="O76" s="263" t="s">
        <v>26</v>
      </c>
      <c r="P76" s="263" t="s">
        <v>8</v>
      </c>
      <c r="Q76" s="263"/>
      <c r="R76" s="263" t="s">
        <v>29</v>
      </c>
      <c r="S76" s="263" t="s">
        <v>30</v>
      </c>
      <c r="T76" s="263" t="s">
        <v>63</v>
      </c>
      <c r="U76" s="263"/>
      <c r="V76" s="266" t="s">
        <v>119</v>
      </c>
      <c r="W76" s="284">
        <v>20</v>
      </c>
      <c r="X76" s="266" t="s">
        <v>72</v>
      </c>
      <c r="Y76" s="266" t="s">
        <v>15</v>
      </c>
      <c r="Z76" s="284">
        <v>40</v>
      </c>
      <c r="AA76" s="266" t="s">
        <v>72</v>
      </c>
      <c r="AB76" s="266" t="s">
        <v>17</v>
      </c>
      <c r="AC76" s="284">
        <v>40</v>
      </c>
      <c r="AD76" s="266" t="s">
        <v>72</v>
      </c>
      <c r="AE76" s="266"/>
      <c r="AF76" s="284"/>
      <c r="AG76" s="266"/>
      <c r="AH76" s="268">
        <v>30</v>
      </c>
      <c r="AI76" s="268">
        <v>60</v>
      </c>
      <c r="AJ76" s="268">
        <v>90</v>
      </c>
      <c r="AK76" s="284" t="s">
        <v>70</v>
      </c>
      <c r="AL76" s="263" t="s">
        <v>17</v>
      </c>
    </row>
    <row r="77" spans="1:38" s="261" customFormat="1" ht="14" x14ac:dyDescent="0.2">
      <c r="A77" s="260"/>
      <c r="B77" s="261" t="s">
        <v>68</v>
      </c>
      <c r="C77" s="261" t="s">
        <v>53</v>
      </c>
      <c r="E77" s="284">
        <v>3</v>
      </c>
      <c r="F77" s="262">
        <v>7</v>
      </c>
      <c r="G77" s="263" t="e">
        <f>VLOOKUP($F77,Gegevens!$D$3:$E$23,2,FALSE)</f>
        <v>#N/A</v>
      </c>
      <c r="H77" s="261" t="s">
        <v>1204</v>
      </c>
      <c r="I77" s="261" t="s">
        <v>382</v>
      </c>
      <c r="J77" s="264"/>
      <c r="K77" s="265" t="s">
        <v>594</v>
      </c>
      <c r="L77" s="263"/>
      <c r="M77" s="263"/>
      <c r="N77" s="263"/>
      <c r="O77" s="263"/>
      <c r="P77" s="263"/>
      <c r="Q77" s="263"/>
      <c r="R77" s="263"/>
      <c r="S77" s="263"/>
      <c r="T77" s="263"/>
      <c r="U77" s="263"/>
      <c r="V77" s="266"/>
      <c r="W77" s="284"/>
      <c r="X77" s="266"/>
      <c r="Y77" s="266"/>
      <c r="Z77" s="284"/>
      <c r="AA77" s="266"/>
      <c r="AB77" s="266"/>
      <c r="AC77" s="284"/>
      <c r="AD77" s="266"/>
      <c r="AE77" s="266"/>
      <c r="AF77" s="284"/>
      <c r="AG77" s="266"/>
      <c r="AK77" s="262"/>
    </row>
    <row r="78" spans="1:38" s="261" customFormat="1" ht="14" x14ac:dyDescent="0.2">
      <c r="A78" s="260"/>
      <c r="B78" s="261" t="s">
        <v>68</v>
      </c>
      <c r="C78" s="261" t="s">
        <v>53</v>
      </c>
      <c r="E78" s="284">
        <v>3</v>
      </c>
      <c r="F78" s="262">
        <v>7</v>
      </c>
      <c r="G78" s="263" t="e">
        <f>VLOOKUP($F78,Gegevens!$D$3:$E$23,2,FALSE)</f>
        <v>#N/A</v>
      </c>
      <c r="H78" s="261" t="s">
        <v>1204</v>
      </c>
      <c r="I78" s="261" t="s">
        <v>383</v>
      </c>
      <c r="J78" s="264"/>
      <c r="K78" s="265" t="s">
        <v>1092</v>
      </c>
      <c r="L78" s="263"/>
      <c r="M78" s="263"/>
      <c r="N78" s="263"/>
      <c r="O78" s="263"/>
      <c r="P78" s="263"/>
      <c r="Q78" s="263"/>
      <c r="R78" s="263"/>
      <c r="S78" s="263"/>
      <c r="T78" s="263"/>
      <c r="U78" s="263"/>
      <c r="V78" s="266"/>
      <c r="W78" s="284"/>
      <c r="X78" s="266"/>
      <c r="Y78" s="266"/>
      <c r="Z78" s="284"/>
      <c r="AA78" s="266"/>
      <c r="AB78" s="266"/>
      <c r="AC78" s="284"/>
      <c r="AD78" s="266"/>
      <c r="AE78" s="266"/>
      <c r="AF78" s="284"/>
      <c r="AG78" s="266"/>
      <c r="AH78" s="263"/>
      <c r="AI78" s="263"/>
      <c r="AJ78" s="263"/>
      <c r="AK78" s="262"/>
    </row>
    <row r="79" spans="1:38" s="261" customFormat="1" ht="14" x14ac:dyDescent="0.2">
      <c r="A79" s="260"/>
      <c r="B79" s="261" t="s">
        <v>68</v>
      </c>
      <c r="C79" s="261" t="s">
        <v>53</v>
      </c>
      <c r="E79" s="284">
        <v>3</v>
      </c>
      <c r="F79" s="262">
        <v>7</v>
      </c>
      <c r="G79" s="263" t="e">
        <f>VLOOKUP($F79,Gegevens!$D$3:$E$23,2,FALSE)</f>
        <v>#N/A</v>
      </c>
      <c r="H79" s="261" t="s">
        <v>1204</v>
      </c>
      <c r="I79" s="261" t="s">
        <v>384</v>
      </c>
      <c r="J79" s="264"/>
      <c r="K79" s="265" t="s">
        <v>833</v>
      </c>
      <c r="L79" s="263"/>
      <c r="M79" s="263"/>
      <c r="N79" s="263"/>
      <c r="O79" s="263"/>
      <c r="P79" s="263"/>
      <c r="Q79" s="263"/>
      <c r="R79" s="263"/>
      <c r="S79" s="263"/>
      <c r="T79" s="263"/>
      <c r="U79" s="263"/>
      <c r="V79" s="266"/>
      <c r="W79" s="284"/>
      <c r="X79" s="266"/>
      <c r="Y79" s="266"/>
      <c r="Z79" s="284"/>
      <c r="AA79" s="266"/>
      <c r="AB79" s="266"/>
      <c r="AC79" s="284"/>
      <c r="AD79" s="266"/>
      <c r="AE79" s="266"/>
      <c r="AF79" s="284"/>
      <c r="AG79" s="266"/>
      <c r="AH79" s="263"/>
      <c r="AI79" s="263"/>
      <c r="AJ79" s="263"/>
      <c r="AK79" s="262"/>
    </row>
    <row r="80" spans="1:38" s="261" customFormat="1" ht="14" x14ac:dyDescent="0.2">
      <c r="A80" s="260"/>
      <c r="B80" s="261" t="s">
        <v>68</v>
      </c>
      <c r="C80" s="261" t="s">
        <v>53</v>
      </c>
      <c r="E80" s="284">
        <v>3</v>
      </c>
      <c r="F80" s="262">
        <v>7</v>
      </c>
      <c r="G80" s="263" t="e">
        <f>VLOOKUP($F80,Gegevens!$D$3:$E$23,2,FALSE)</f>
        <v>#N/A</v>
      </c>
      <c r="H80" s="261" t="s">
        <v>1204</v>
      </c>
      <c r="I80" s="261" t="s">
        <v>1168</v>
      </c>
      <c r="J80" s="264"/>
      <c r="K80" s="265" t="s">
        <v>1095</v>
      </c>
      <c r="L80" s="263"/>
      <c r="M80" s="263"/>
      <c r="N80" s="263"/>
      <c r="O80" s="263"/>
      <c r="P80" s="263"/>
      <c r="Q80" s="263"/>
      <c r="R80" s="263"/>
      <c r="S80" s="263"/>
      <c r="T80" s="263"/>
      <c r="U80" s="263"/>
      <c r="V80" s="266"/>
      <c r="W80" s="284"/>
      <c r="X80" s="266"/>
      <c r="Y80" s="266"/>
      <c r="Z80" s="284"/>
      <c r="AA80" s="266"/>
      <c r="AB80" s="266"/>
      <c r="AC80" s="284"/>
      <c r="AD80" s="266"/>
      <c r="AE80" s="266"/>
      <c r="AF80" s="284"/>
      <c r="AG80" s="266"/>
      <c r="AH80" s="263"/>
      <c r="AI80" s="263"/>
      <c r="AJ80" s="263"/>
      <c r="AK80" s="262"/>
    </row>
    <row r="81" spans="1:40" s="260" customFormat="1" ht="14" x14ac:dyDescent="0.2">
      <c r="E81" s="269"/>
      <c r="F81" s="269"/>
      <c r="V81" s="270"/>
      <c r="W81" s="269"/>
      <c r="X81" s="270"/>
      <c r="Y81" s="270"/>
      <c r="Z81" s="269"/>
      <c r="AA81" s="270"/>
      <c r="AB81" s="270"/>
      <c r="AC81" s="269"/>
      <c r="AD81" s="270"/>
      <c r="AE81" s="270"/>
      <c r="AF81" s="269"/>
      <c r="AG81" s="270"/>
      <c r="AK81" s="269"/>
    </row>
    <row r="82" spans="1:40" s="261" customFormat="1" ht="14" x14ac:dyDescent="0.2">
      <c r="A82" s="260"/>
      <c r="B82" s="261" t="s">
        <v>68</v>
      </c>
      <c r="C82" s="261" t="s">
        <v>50</v>
      </c>
      <c r="E82" s="284">
        <v>3</v>
      </c>
      <c r="F82" s="262">
        <v>8</v>
      </c>
      <c r="G82" s="263" t="e">
        <f>VLOOKUP($F82,Gegevens!$D$3:$E$23,2,FALSE)</f>
        <v>#N/A</v>
      </c>
      <c r="H82" s="261" t="s">
        <v>1205</v>
      </c>
      <c r="I82" s="261" t="s">
        <v>376</v>
      </c>
      <c r="J82" s="264"/>
      <c r="K82" s="265" t="s">
        <v>829</v>
      </c>
      <c r="L82" s="263" t="s">
        <v>27</v>
      </c>
      <c r="M82" s="263" t="s">
        <v>57</v>
      </c>
      <c r="N82" s="263" t="s">
        <v>59</v>
      </c>
      <c r="O82" s="263" t="s">
        <v>26</v>
      </c>
      <c r="P82" s="263" t="s">
        <v>6</v>
      </c>
      <c r="Q82" s="263" t="s">
        <v>8</v>
      </c>
      <c r="R82" s="263" t="s">
        <v>29</v>
      </c>
      <c r="S82" s="263" t="s">
        <v>19</v>
      </c>
      <c r="T82" s="263" t="s">
        <v>63</v>
      </c>
      <c r="U82" s="263"/>
      <c r="V82" s="266" t="s">
        <v>119</v>
      </c>
      <c r="W82" s="284">
        <v>30</v>
      </c>
      <c r="X82" s="266" t="s">
        <v>72</v>
      </c>
      <c r="Y82" s="266" t="s">
        <v>19</v>
      </c>
      <c r="Z82" s="284">
        <v>40</v>
      </c>
      <c r="AA82" s="266" t="s">
        <v>72</v>
      </c>
      <c r="AB82" s="266" t="s">
        <v>17</v>
      </c>
      <c r="AC82" s="284">
        <v>30</v>
      </c>
      <c r="AD82" s="266" t="s">
        <v>72</v>
      </c>
      <c r="AE82" s="266"/>
      <c r="AF82" s="284"/>
      <c r="AG82" s="266"/>
      <c r="AH82" s="268">
        <v>10</v>
      </c>
      <c r="AI82" s="268">
        <v>80</v>
      </c>
      <c r="AJ82" s="268">
        <v>90</v>
      </c>
      <c r="AK82" s="262" t="s">
        <v>70</v>
      </c>
      <c r="AL82" s="263" t="s">
        <v>17</v>
      </c>
    </row>
    <row r="83" spans="1:40" s="261" customFormat="1" ht="14" x14ac:dyDescent="0.2">
      <c r="A83" s="260"/>
      <c r="B83" s="261" t="s">
        <v>68</v>
      </c>
      <c r="C83" s="261" t="s">
        <v>50</v>
      </c>
      <c r="E83" s="284">
        <v>3</v>
      </c>
      <c r="F83" s="262">
        <v>8</v>
      </c>
      <c r="G83" s="263" t="e">
        <f>VLOOKUP($F83,Gegevens!$D$3:$E$23,2,FALSE)</f>
        <v>#N/A</v>
      </c>
      <c r="H83" s="261" t="s">
        <v>1205</v>
      </c>
      <c r="I83" s="261" t="s">
        <v>377</v>
      </c>
      <c r="J83" s="264"/>
      <c r="K83" s="265" t="s">
        <v>1105</v>
      </c>
      <c r="L83" s="263"/>
      <c r="M83" s="263"/>
      <c r="N83" s="263"/>
      <c r="O83" s="263"/>
      <c r="P83" s="263"/>
      <c r="Q83" s="263"/>
      <c r="R83" s="263"/>
      <c r="S83" s="263"/>
      <c r="T83" s="263"/>
      <c r="U83" s="263"/>
      <c r="V83" s="266"/>
      <c r="W83" s="284"/>
      <c r="X83" s="266"/>
      <c r="Y83" s="266"/>
      <c r="Z83" s="284"/>
      <c r="AA83" s="266"/>
      <c r="AB83" s="266"/>
      <c r="AC83" s="284"/>
      <c r="AD83" s="266"/>
      <c r="AE83" s="266"/>
      <c r="AF83" s="284"/>
      <c r="AG83" s="266"/>
      <c r="AH83" s="263"/>
      <c r="AI83" s="263"/>
      <c r="AJ83" s="263"/>
      <c r="AK83" s="262"/>
    </row>
    <row r="84" spans="1:40" s="261" customFormat="1" ht="14" x14ac:dyDescent="0.2">
      <c r="A84" s="260"/>
      <c r="B84" s="261" t="s">
        <v>68</v>
      </c>
      <c r="C84" s="261" t="s">
        <v>50</v>
      </c>
      <c r="E84" s="284">
        <v>3</v>
      </c>
      <c r="F84" s="262">
        <v>8</v>
      </c>
      <c r="G84" s="263" t="e">
        <f>VLOOKUP($F84,Gegevens!$D$3:$E$23,2,FALSE)</f>
        <v>#N/A</v>
      </c>
      <c r="H84" s="261" t="s">
        <v>1205</v>
      </c>
      <c r="I84" s="261" t="s">
        <v>378</v>
      </c>
      <c r="J84" s="264"/>
      <c r="K84" s="265" t="s">
        <v>831</v>
      </c>
      <c r="L84" s="263"/>
      <c r="M84" s="263"/>
      <c r="N84" s="263"/>
      <c r="O84" s="263"/>
      <c r="P84" s="263"/>
      <c r="Q84" s="263"/>
      <c r="R84" s="263"/>
      <c r="S84" s="263"/>
      <c r="T84" s="263"/>
      <c r="U84" s="263"/>
      <c r="V84" s="266"/>
      <c r="W84" s="284"/>
      <c r="X84" s="266"/>
      <c r="Y84" s="266"/>
      <c r="Z84" s="284"/>
      <c r="AA84" s="266"/>
      <c r="AB84" s="266"/>
      <c r="AC84" s="284"/>
      <c r="AD84" s="266"/>
      <c r="AE84" s="266"/>
      <c r="AF84" s="284"/>
      <c r="AG84" s="266"/>
      <c r="AH84" s="263"/>
      <c r="AI84" s="263"/>
      <c r="AJ84" s="263"/>
      <c r="AK84" s="262"/>
    </row>
    <row r="85" spans="1:40" s="261" customFormat="1" ht="14" x14ac:dyDescent="0.2">
      <c r="A85" s="260"/>
      <c r="B85" s="261" t="s">
        <v>68</v>
      </c>
      <c r="C85" s="261" t="s">
        <v>50</v>
      </c>
      <c r="E85" s="284">
        <v>3</v>
      </c>
      <c r="F85" s="262">
        <v>12</v>
      </c>
      <c r="G85" s="263" t="e">
        <f>VLOOKUP($F85,Gegevens!$D$3:$E$23,2,FALSE)</f>
        <v>#N/A</v>
      </c>
      <c r="H85" s="261" t="s">
        <v>1209</v>
      </c>
      <c r="I85" s="261" t="s">
        <v>379</v>
      </c>
      <c r="J85" s="264"/>
      <c r="K85" s="261" t="s">
        <v>227</v>
      </c>
      <c r="L85" s="263"/>
      <c r="M85" s="263"/>
      <c r="N85" s="263"/>
      <c r="O85" s="263"/>
      <c r="P85" s="263"/>
      <c r="Q85" s="263"/>
      <c r="R85" s="263"/>
      <c r="S85" s="263"/>
      <c r="T85" s="263"/>
      <c r="U85" s="263"/>
      <c r="V85" s="266"/>
      <c r="W85" s="284"/>
      <c r="X85" s="266"/>
      <c r="Y85" s="266"/>
      <c r="Z85" s="284"/>
      <c r="AA85" s="266"/>
      <c r="AB85" s="266"/>
      <c r="AC85" s="284"/>
      <c r="AD85" s="266"/>
      <c r="AE85" s="266"/>
      <c r="AF85" s="284"/>
      <c r="AG85" s="266"/>
      <c r="AH85" s="263"/>
      <c r="AI85" s="263"/>
      <c r="AJ85" s="263"/>
      <c r="AK85" s="262"/>
    </row>
    <row r="86" spans="1:40" s="261" customFormat="1" ht="14" x14ac:dyDescent="0.2">
      <c r="A86" s="260"/>
      <c r="B86" s="261" t="s">
        <v>68</v>
      </c>
      <c r="C86" s="261" t="s">
        <v>50</v>
      </c>
      <c r="E86" s="284">
        <v>3</v>
      </c>
      <c r="F86" s="262">
        <v>12</v>
      </c>
      <c r="G86" s="263" t="e">
        <f>VLOOKUP($F86,Gegevens!$D$3:$E$23,2,FALSE)</f>
        <v>#N/A</v>
      </c>
      <c r="H86" s="261" t="s">
        <v>1209</v>
      </c>
      <c r="I86" s="261" t="s">
        <v>380</v>
      </c>
      <c r="J86" s="264"/>
      <c r="K86" s="261" t="s">
        <v>79</v>
      </c>
      <c r="L86" s="263"/>
      <c r="M86" s="263"/>
      <c r="N86" s="263"/>
      <c r="O86" s="263"/>
      <c r="P86" s="263"/>
      <c r="Q86" s="263"/>
      <c r="R86" s="263"/>
      <c r="S86" s="263"/>
      <c r="T86" s="263"/>
      <c r="U86" s="263"/>
      <c r="V86" s="266"/>
      <c r="W86" s="284"/>
      <c r="X86" s="266"/>
      <c r="Y86" s="266"/>
      <c r="Z86" s="284"/>
      <c r="AA86" s="266"/>
      <c r="AB86" s="266"/>
      <c r="AC86" s="284"/>
      <c r="AD86" s="266"/>
      <c r="AE86" s="266"/>
      <c r="AF86" s="284"/>
      <c r="AG86" s="266"/>
      <c r="AH86" s="263"/>
      <c r="AI86" s="263"/>
      <c r="AJ86" s="263"/>
      <c r="AK86" s="262"/>
    </row>
    <row r="87" spans="1:40" s="260" customFormat="1" ht="14" x14ac:dyDescent="0.2">
      <c r="E87" s="269"/>
      <c r="F87" s="269"/>
      <c r="V87" s="270"/>
      <c r="W87" s="269"/>
      <c r="X87" s="270"/>
      <c r="Y87" s="270"/>
      <c r="Z87" s="269"/>
      <c r="AA87" s="270"/>
      <c r="AB87" s="270"/>
      <c r="AC87" s="269"/>
      <c r="AD87" s="270"/>
      <c r="AE87" s="270"/>
      <c r="AF87" s="269"/>
      <c r="AG87" s="270"/>
      <c r="AK87" s="269"/>
    </row>
    <row r="88" spans="1:40" s="271" customFormat="1" ht="14" x14ac:dyDescent="0.2">
      <c r="E88" s="272" t="s">
        <v>5</v>
      </c>
      <c r="F88" s="272"/>
      <c r="G88" s="271" t="e">
        <f>VLOOKUP($F88,Gegevens!$D$3:$E$23,2,FALSE)</f>
        <v>#N/A</v>
      </c>
      <c r="H88" s="271" t="e">
        <f>VLOOKUP($F88,Gegevens!$A$2:$B$23,2,FALSE)</f>
        <v>#N/A</v>
      </c>
      <c r="J88" s="273"/>
      <c r="K88" s="273"/>
      <c r="V88" s="274"/>
      <c r="W88" s="272"/>
      <c r="X88" s="274"/>
      <c r="Y88" s="274"/>
      <c r="Z88" s="272"/>
      <c r="AA88" s="274"/>
      <c r="AB88" s="274"/>
      <c r="AC88" s="272"/>
      <c r="AD88" s="274"/>
      <c r="AE88" s="274"/>
      <c r="AF88" s="272"/>
      <c r="AG88" s="274"/>
      <c r="AK88" s="272"/>
    </row>
    <row r="89" spans="1:40" s="263" customFormat="1" ht="14" x14ac:dyDescent="0.2">
      <c r="A89" s="271"/>
      <c r="B89" s="263" t="s">
        <v>68</v>
      </c>
      <c r="C89" s="263" t="s">
        <v>249</v>
      </c>
      <c r="E89" s="284">
        <v>15</v>
      </c>
      <c r="F89" s="262">
        <v>1</v>
      </c>
      <c r="G89" s="263" t="e">
        <f>VLOOKUP($F89,Gegevens!$D$3:$E$23,2,FALSE)</f>
        <v>#N/A</v>
      </c>
      <c r="H89" s="263" t="s">
        <v>1198</v>
      </c>
      <c r="I89" s="261" t="s">
        <v>392</v>
      </c>
      <c r="J89" s="264"/>
      <c r="K89" s="265" t="s">
        <v>776</v>
      </c>
      <c r="L89" s="263" t="s">
        <v>28</v>
      </c>
      <c r="M89" s="263" t="s">
        <v>59</v>
      </c>
      <c r="O89" s="263" t="s">
        <v>10</v>
      </c>
      <c r="P89" s="263" t="s">
        <v>8</v>
      </c>
      <c r="R89" s="263" t="s">
        <v>62</v>
      </c>
      <c r="S89" s="263" t="s">
        <v>61</v>
      </c>
      <c r="V89" s="266" t="s">
        <v>120</v>
      </c>
      <c r="W89" s="284">
        <v>50</v>
      </c>
      <c r="X89" s="266" t="s">
        <v>72</v>
      </c>
      <c r="Y89" s="266" t="s">
        <v>16</v>
      </c>
      <c r="Z89" s="284">
        <v>50</v>
      </c>
      <c r="AA89" s="266" t="s">
        <v>1215</v>
      </c>
      <c r="AB89" s="266"/>
      <c r="AC89" s="284"/>
      <c r="AD89" s="266"/>
      <c r="AE89" s="265"/>
      <c r="AF89" s="284"/>
      <c r="AG89" s="266"/>
      <c r="AH89" s="268">
        <v>350</v>
      </c>
      <c r="AI89" s="268">
        <v>100</v>
      </c>
      <c r="AJ89" s="268">
        <v>450</v>
      </c>
      <c r="AK89" s="284" t="s">
        <v>69</v>
      </c>
    </row>
    <row r="90" spans="1:40" s="263" customFormat="1" ht="14" x14ac:dyDescent="0.2">
      <c r="A90" s="271"/>
      <c r="B90" s="263" t="s">
        <v>68</v>
      </c>
      <c r="C90" s="263" t="s">
        <v>249</v>
      </c>
      <c r="E90" s="284">
        <v>15</v>
      </c>
      <c r="F90" s="262">
        <v>1</v>
      </c>
      <c r="G90" s="263" t="e">
        <f>VLOOKUP($F90,Gegevens!$D$3:$E$23,2,FALSE)</f>
        <v>#N/A</v>
      </c>
      <c r="H90" s="263" t="s">
        <v>1198</v>
      </c>
      <c r="I90" s="261" t="s">
        <v>393</v>
      </c>
      <c r="J90" s="264"/>
      <c r="K90" s="265" t="s">
        <v>777</v>
      </c>
      <c r="L90" s="261"/>
      <c r="R90" s="261"/>
      <c r="S90" s="261"/>
      <c r="T90" s="261"/>
      <c r="U90" s="261"/>
      <c r="V90" s="265"/>
      <c r="W90" s="262"/>
      <c r="X90" s="265"/>
      <c r="Y90" s="265"/>
      <c r="Z90" s="262"/>
      <c r="AA90" s="265"/>
      <c r="AB90" s="265"/>
      <c r="AC90" s="262"/>
      <c r="AD90" s="265"/>
      <c r="AE90" s="265"/>
      <c r="AF90" s="262"/>
      <c r="AG90" s="265"/>
      <c r="AK90" s="284"/>
    </row>
    <row r="91" spans="1:40" s="263" customFormat="1" ht="14" x14ac:dyDescent="0.2">
      <c r="A91" s="271"/>
      <c r="B91" s="263" t="s">
        <v>68</v>
      </c>
      <c r="C91" s="263" t="s">
        <v>249</v>
      </c>
      <c r="E91" s="284">
        <v>15</v>
      </c>
      <c r="F91" s="262">
        <v>1</v>
      </c>
      <c r="G91" s="263" t="e">
        <f>VLOOKUP($F91,Gegevens!$D$3:$E$23,2,FALSE)</f>
        <v>#N/A</v>
      </c>
      <c r="H91" s="263" t="s">
        <v>1198</v>
      </c>
      <c r="I91" s="261" t="s">
        <v>394</v>
      </c>
      <c r="J91" s="264"/>
      <c r="K91" s="265" t="s">
        <v>145</v>
      </c>
      <c r="L91" s="261"/>
      <c r="M91" s="261"/>
      <c r="N91" s="261"/>
      <c r="O91" s="261"/>
      <c r="P91" s="261"/>
      <c r="Q91" s="261"/>
      <c r="R91" s="261"/>
      <c r="S91" s="261"/>
      <c r="T91" s="261"/>
      <c r="U91" s="261"/>
      <c r="V91" s="265"/>
      <c r="W91" s="262"/>
      <c r="X91" s="265"/>
      <c r="Y91" s="265"/>
      <c r="Z91" s="262"/>
      <c r="AA91" s="265"/>
      <c r="AB91" s="265"/>
      <c r="AC91" s="262"/>
      <c r="AD91" s="265"/>
      <c r="AE91" s="265"/>
      <c r="AF91" s="262"/>
      <c r="AG91" s="265"/>
      <c r="AK91" s="284"/>
    </row>
    <row r="92" spans="1:40" s="263" customFormat="1" ht="14" x14ac:dyDescent="0.2">
      <c r="A92" s="271"/>
      <c r="B92" s="263" t="s">
        <v>68</v>
      </c>
      <c r="C92" s="263" t="s">
        <v>249</v>
      </c>
      <c r="E92" s="284">
        <v>15</v>
      </c>
      <c r="F92" s="262">
        <v>1</v>
      </c>
      <c r="G92" s="263" t="e">
        <f>VLOOKUP($F92,Gegevens!$D$3:$E$23,2,FALSE)</f>
        <v>#N/A</v>
      </c>
      <c r="H92" s="263" t="s">
        <v>1198</v>
      </c>
      <c r="I92" s="261" t="s">
        <v>395</v>
      </c>
      <c r="J92" s="264"/>
      <c r="K92" s="265" t="s">
        <v>176</v>
      </c>
      <c r="L92" s="261"/>
      <c r="M92" s="261"/>
      <c r="N92" s="261"/>
      <c r="O92" s="261"/>
      <c r="P92" s="261"/>
      <c r="Q92" s="261"/>
      <c r="R92" s="261"/>
      <c r="S92" s="261"/>
      <c r="T92" s="261"/>
      <c r="U92" s="261"/>
      <c r="V92" s="265"/>
      <c r="W92" s="262"/>
      <c r="X92" s="265"/>
      <c r="Y92" s="265"/>
      <c r="Z92" s="262"/>
      <c r="AA92" s="265"/>
      <c r="AB92" s="265"/>
      <c r="AC92" s="262"/>
      <c r="AD92" s="265"/>
      <c r="AE92" s="265"/>
      <c r="AF92" s="262"/>
      <c r="AG92" s="265"/>
      <c r="AK92" s="284"/>
      <c r="AN92" s="348"/>
    </row>
    <row r="93" spans="1:40" s="263" customFormat="1" ht="14" x14ac:dyDescent="0.2">
      <c r="A93" s="271"/>
      <c r="B93" s="263" t="s">
        <v>68</v>
      </c>
      <c r="C93" s="263" t="s">
        <v>249</v>
      </c>
      <c r="E93" s="284">
        <v>15</v>
      </c>
      <c r="F93" s="262">
        <v>1</v>
      </c>
      <c r="G93" s="263" t="e">
        <f>VLOOKUP($F93,Gegevens!$D$3:$E$23,2,FALSE)</f>
        <v>#N/A</v>
      </c>
      <c r="H93" s="263" t="s">
        <v>1198</v>
      </c>
      <c r="I93" s="261" t="s">
        <v>396</v>
      </c>
      <c r="J93" s="264"/>
      <c r="K93" s="265" t="s">
        <v>146</v>
      </c>
      <c r="L93" s="261"/>
      <c r="M93" s="261"/>
      <c r="N93" s="261"/>
      <c r="O93" s="261"/>
      <c r="P93" s="261"/>
      <c r="Q93" s="261"/>
      <c r="R93" s="261"/>
      <c r="S93" s="261"/>
      <c r="T93" s="261"/>
      <c r="U93" s="261"/>
      <c r="V93" s="265"/>
      <c r="W93" s="262"/>
      <c r="X93" s="265"/>
      <c r="Y93" s="265"/>
      <c r="Z93" s="262"/>
      <c r="AA93" s="265"/>
      <c r="AB93" s="265"/>
      <c r="AC93" s="262"/>
      <c r="AD93" s="265"/>
      <c r="AE93" s="265"/>
      <c r="AF93" s="262"/>
      <c r="AG93" s="265"/>
      <c r="AK93" s="284"/>
      <c r="AN93" s="348"/>
    </row>
    <row r="94" spans="1:40" s="263" customFormat="1" ht="14" x14ac:dyDescent="0.2">
      <c r="A94" s="271"/>
      <c r="B94" s="263" t="s">
        <v>68</v>
      </c>
      <c r="C94" s="263" t="s">
        <v>249</v>
      </c>
      <c r="E94" s="284">
        <v>15</v>
      </c>
      <c r="F94" s="262">
        <v>1</v>
      </c>
      <c r="G94" s="263" t="e">
        <f>VLOOKUP($F94,Gegevens!$D$3:$E$23,2,FALSE)</f>
        <v>#N/A</v>
      </c>
      <c r="H94" s="263" t="s">
        <v>1198</v>
      </c>
      <c r="I94" s="261" t="s">
        <v>397</v>
      </c>
      <c r="J94" s="264"/>
      <c r="K94" s="265" t="s">
        <v>180</v>
      </c>
      <c r="L94" s="261"/>
      <c r="M94" s="261"/>
      <c r="N94" s="261"/>
      <c r="O94" s="261"/>
      <c r="P94" s="261"/>
      <c r="Q94" s="261"/>
      <c r="R94" s="261"/>
      <c r="S94" s="261"/>
      <c r="T94" s="261"/>
      <c r="U94" s="261"/>
      <c r="V94" s="265"/>
      <c r="W94" s="262"/>
      <c r="X94" s="265"/>
      <c r="Y94" s="265"/>
      <c r="Z94" s="262"/>
      <c r="AA94" s="265"/>
      <c r="AB94" s="265"/>
      <c r="AC94" s="262"/>
      <c r="AD94" s="265"/>
      <c r="AE94" s="265"/>
      <c r="AF94" s="262"/>
      <c r="AG94" s="265"/>
      <c r="AK94" s="284"/>
      <c r="AN94" s="348"/>
    </row>
    <row r="95" spans="1:40" s="263" customFormat="1" ht="14" x14ac:dyDescent="0.2">
      <c r="A95" s="271"/>
      <c r="B95" s="263" t="s">
        <v>68</v>
      </c>
      <c r="C95" s="263" t="s">
        <v>249</v>
      </c>
      <c r="E95" s="284">
        <v>15</v>
      </c>
      <c r="F95" s="262">
        <v>1</v>
      </c>
      <c r="G95" s="263" t="e">
        <f>VLOOKUP($F95,Gegevens!$D$3:$E$23,2,FALSE)</f>
        <v>#N/A</v>
      </c>
      <c r="H95" s="263" t="s">
        <v>1198</v>
      </c>
      <c r="I95" s="261" t="s">
        <v>398</v>
      </c>
      <c r="J95" s="264"/>
      <c r="K95" s="265" t="s">
        <v>147</v>
      </c>
      <c r="L95" s="261"/>
      <c r="M95" s="261"/>
      <c r="N95" s="261"/>
      <c r="O95" s="261"/>
      <c r="P95" s="261"/>
      <c r="Q95" s="261"/>
      <c r="R95" s="261"/>
      <c r="S95" s="261"/>
      <c r="T95" s="261"/>
      <c r="U95" s="261"/>
      <c r="V95" s="265"/>
      <c r="W95" s="262"/>
      <c r="X95" s="265"/>
      <c r="Y95" s="265"/>
      <c r="Z95" s="262"/>
      <c r="AA95" s="265"/>
      <c r="AB95" s="265"/>
      <c r="AC95" s="262"/>
      <c r="AD95" s="265"/>
      <c r="AE95" s="265"/>
      <c r="AF95" s="262"/>
      <c r="AG95" s="265"/>
      <c r="AK95" s="284"/>
      <c r="AN95" s="348"/>
    </row>
    <row r="96" spans="1:40" s="263" customFormat="1" ht="14" x14ac:dyDescent="0.2">
      <c r="A96" s="271"/>
      <c r="B96" s="263" t="s">
        <v>68</v>
      </c>
      <c r="C96" s="263" t="s">
        <v>249</v>
      </c>
      <c r="E96" s="284">
        <v>15</v>
      </c>
      <c r="F96" s="262">
        <v>1</v>
      </c>
      <c r="G96" s="263" t="e">
        <f>VLOOKUP($F96,Gegevens!$D$3:$E$23,2,FALSE)</f>
        <v>#N/A</v>
      </c>
      <c r="H96" s="263" t="s">
        <v>1198</v>
      </c>
      <c r="I96" s="261" t="s">
        <v>399</v>
      </c>
      <c r="J96" s="264"/>
      <c r="K96" s="265" t="s">
        <v>784</v>
      </c>
      <c r="L96" s="261"/>
      <c r="M96" s="261"/>
      <c r="N96" s="261"/>
      <c r="O96" s="261"/>
      <c r="P96" s="261"/>
      <c r="Q96" s="261"/>
      <c r="R96" s="261"/>
      <c r="S96" s="261"/>
      <c r="T96" s="261"/>
      <c r="U96" s="261"/>
      <c r="V96" s="265"/>
      <c r="W96" s="262"/>
      <c r="X96" s="265"/>
      <c r="Y96" s="265"/>
      <c r="Z96" s="262"/>
      <c r="AA96" s="265"/>
      <c r="AB96" s="265"/>
      <c r="AC96" s="262"/>
      <c r="AD96" s="265"/>
      <c r="AE96" s="265"/>
      <c r="AF96" s="262"/>
      <c r="AG96" s="265"/>
      <c r="AK96" s="284"/>
    </row>
    <row r="97" spans="1:41" s="263" customFormat="1" ht="14" x14ac:dyDescent="0.2">
      <c r="A97" s="271"/>
      <c r="B97" s="263" t="s">
        <v>68</v>
      </c>
      <c r="C97" s="263" t="s">
        <v>249</v>
      </c>
      <c r="E97" s="284">
        <v>15</v>
      </c>
      <c r="F97" s="262">
        <v>2</v>
      </c>
      <c r="G97" s="263" t="e">
        <f>VLOOKUP($F97,Gegevens!$D$3:$E$23,2,FALSE)</f>
        <v>#N/A</v>
      </c>
      <c r="H97" s="263" t="s">
        <v>1199</v>
      </c>
      <c r="I97" s="261" t="s">
        <v>400</v>
      </c>
      <c r="J97" s="264"/>
      <c r="K97" s="265" t="s">
        <v>144</v>
      </c>
      <c r="L97" s="261"/>
      <c r="M97" s="261"/>
      <c r="N97" s="261"/>
      <c r="O97" s="261"/>
      <c r="P97" s="261"/>
      <c r="Q97" s="261"/>
      <c r="R97" s="261"/>
      <c r="S97" s="261"/>
      <c r="T97" s="261"/>
      <c r="U97" s="261"/>
      <c r="V97" s="265"/>
      <c r="W97" s="262"/>
      <c r="X97" s="265"/>
      <c r="Y97" s="265"/>
      <c r="Z97" s="262"/>
      <c r="AA97" s="265"/>
      <c r="AB97" s="265"/>
      <c r="AC97" s="262"/>
      <c r="AD97" s="265"/>
      <c r="AE97" s="265"/>
      <c r="AF97" s="262"/>
      <c r="AG97" s="265"/>
      <c r="AK97" s="284"/>
    </row>
    <row r="98" spans="1:41" s="263" customFormat="1" ht="14" x14ac:dyDescent="0.2">
      <c r="A98" s="271"/>
      <c r="B98" s="263" t="s">
        <v>68</v>
      </c>
      <c r="C98" s="263" t="s">
        <v>249</v>
      </c>
      <c r="E98" s="284">
        <v>15</v>
      </c>
      <c r="F98" s="262">
        <v>2</v>
      </c>
      <c r="G98" s="263" t="e">
        <f>VLOOKUP($F98,Gegevens!$D$3:$E$23,2,FALSE)</f>
        <v>#N/A</v>
      </c>
      <c r="H98" s="263" t="s">
        <v>1199</v>
      </c>
      <c r="I98" s="261" t="s">
        <v>401</v>
      </c>
      <c r="J98" s="264"/>
      <c r="K98" s="265" t="s">
        <v>778</v>
      </c>
      <c r="L98" s="261"/>
      <c r="M98" s="261"/>
      <c r="N98" s="261"/>
      <c r="O98" s="261"/>
      <c r="P98" s="261"/>
      <c r="Q98" s="261"/>
      <c r="R98" s="261"/>
      <c r="S98" s="261"/>
      <c r="T98" s="261"/>
      <c r="U98" s="261"/>
      <c r="V98" s="265"/>
      <c r="W98" s="262"/>
      <c r="X98" s="265"/>
      <c r="Y98" s="265"/>
      <c r="Z98" s="262"/>
      <c r="AA98" s="265"/>
      <c r="AB98" s="265"/>
      <c r="AC98" s="262"/>
      <c r="AD98" s="265"/>
      <c r="AE98" s="265"/>
      <c r="AF98" s="262"/>
      <c r="AG98" s="265"/>
      <c r="AK98" s="284"/>
    </row>
    <row r="99" spans="1:41" s="263" customFormat="1" ht="14" x14ac:dyDescent="0.2">
      <c r="A99" s="271"/>
      <c r="B99" s="263" t="s">
        <v>68</v>
      </c>
      <c r="C99" s="263" t="s">
        <v>249</v>
      </c>
      <c r="E99" s="284">
        <v>15</v>
      </c>
      <c r="F99" s="262">
        <v>2</v>
      </c>
      <c r="G99" s="263" t="e">
        <f>VLOOKUP($F99,Gegevens!$D$3:$E$23,2,FALSE)</f>
        <v>#N/A</v>
      </c>
      <c r="H99" s="263" t="s">
        <v>1199</v>
      </c>
      <c r="I99" s="261" t="s">
        <v>402</v>
      </c>
      <c r="J99" s="264"/>
      <c r="K99" s="265" t="s">
        <v>786</v>
      </c>
      <c r="L99" s="261"/>
      <c r="M99" s="261"/>
      <c r="N99" s="261"/>
      <c r="O99" s="261"/>
      <c r="P99" s="261"/>
      <c r="Q99" s="261"/>
      <c r="R99" s="261"/>
      <c r="S99" s="261"/>
      <c r="T99" s="261"/>
      <c r="U99" s="261"/>
      <c r="V99" s="265"/>
      <c r="W99" s="262"/>
      <c r="X99" s="265"/>
      <c r="Y99" s="265"/>
      <c r="Z99" s="262"/>
      <c r="AA99" s="265"/>
      <c r="AB99" s="265"/>
      <c r="AC99" s="262"/>
      <c r="AD99" s="265"/>
      <c r="AE99" s="265"/>
      <c r="AF99" s="262"/>
      <c r="AG99" s="265"/>
      <c r="AK99" s="284"/>
      <c r="AN99" s="348"/>
      <c r="AO99" s="348"/>
    </row>
    <row r="100" spans="1:41" s="263" customFormat="1" ht="14" x14ac:dyDescent="0.2">
      <c r="A100" s="271"/>
      <c r="B100" s="263" t="s">
        <v>68</v>
      </c>
      <c r="C100" s="263" t="s">
        <v>249</v>
      </c>
      <c r="E100" s="284">
        <v>15</v>
      </c>
      <c r="F100" s="262">
        <v>2</v>
      </c>
      <c r="G100" s="263" t="e">
        <f>VLOOKUP($F100,Gegevens!$D$3:$E$23,2,FALSE)</f>
        <v>#N/A</v>
      </c>
      <c r="H100" s="263" t="s">
        <v>1199</v>
      </c>
      <c r="I100" s="261" t="s">
        <v>403</v>
      </c>
      <c r="J100" s="264"/>
      <c r="K100" s="265" t="s">
        <v>554</v>
      </c>
      <c r="L100" s="261"/>
      <c r="M100" s="261"/>
      <c r="N100" s="261"/>
      <c r="O100" s="261"/>
      <c r="P100" s="261"/>
      <c r="Q100" s="261"/>
      <c r="R100" s="261"/>
      <c r="S100" s="261"/>
      <c r="T100" s="261"/>
      <c r="U100" s="261"/>
      <c r="V100" s="265"/>
      <c r="W100" s="262"/>
      <c r="X100" s="265"/>
      <c r="Y100" s="265"/>
      <c r="Z100" s="262"/>
      <c r="AA100" s="265"/>
      <c r="AB100" s="265"/>
      <c r="AC100" s="262"/>
      <c r="AD100" s="265"/>
      <c r="AE100" s="265"/>
      <c r="AF100" s="262"/>
      <c r="AG100" s="265"/>
      <c r="AK100" s="284"/>
      <c r="AN100" s="348"/>
      <c r="AO100" s="348"/>
    </row>
    <row r="101" spans="1:41" s="263" customFormat="1" ht="14" x14ac:dyDescent="0.2">
      <c r="A101" s="271"/>
      <c r="B101" s="263" t="s">
        <v>68</v>
      </c>
      <c r="C101" s="263" t="s">
        <v>249</v>
      </c>
      <c r="E101" s="284">
        <v>15</v>
      </c>
      <c r="F101" s="262">
        <v>3</v>
      </c>
      <c r="G101" s="263" t="e">
        <f>VLOOKUP($F101,Gegevens!$D$3:$E$23,2,FALSE)</f>
        <v>#N/A</v>
      </c>
      <c r="H101" s="263" t="s">
        <v>1200</v>
      </c>
      <c r="I101" s="261" t="s">
        <v>404</v>
      </c>
      <c r="J101" s="264"/>
      <c r="K101" s="265" t="s">
        <v>551</v>
      </c>
      <c r="L101" s="261"/>
      <c r="M101" s="261"/>
      <c r="N101" s="261"/>
      <c r="O101" s="261"/>
      <c r="P101" s="261"/>
      <c r="Q101" s="261"/>
      <c r="R101" s="261"/>
      <c r="S101" s="261"/>
      <c r="T101" s="261"/>
      <c r="U101" s="261"/>
      <c r="V101" s="265"/>
      <c r="W101" s="262"/>
      <c r="X101" s="265"/>
      <c r="Y101" s="265"/>
      <c r="Z101" s="262"/>
      <c r="AA101" s="265"/>
      <c r="AB101" s="265"/>
      <c r="AC101" s="262"/>
      <c r="AD101" s="265"/>
      <c r="AE101" s="265"/>
      <c r="AF101" s="262"/>
      <c r="AG101" s="265"/>
      <c r="AK101" s="284"/>
      <c r="AN101" s="348"/>
      <c r="AO101" s="348"/>
    </row>
    <row r="102" spans="1:41" s="263" customFormat="1" ht="14" x14ac:dyDescent="0.2">
      <c r="A102" s="271"/>
      <c r="B102" s="263" t="s">
        <v>68</v>
      </c>
      <c r="C102" s="263" t="s">
        <v>249</v>
      </c>
      <c r="E102" s="284">
        <v>15</v>
      </c>
      <c r="F102" s="262">
        <v>3</v>
      </c>
      <c r="G102" s="263" t="e">
        <f>VLOOKUP($F102,Gegevens!$D$3:$E$23,2,FALSE)</f>
        <v>#N/A</v>
      </c>
      <c r="H102" s="263" t="s">
        <v>1200</v>
      </c>
      <c r="I102" s="261" t="s">
        <v>405</v>
      </c>
      <c r="J102" s="264"/>
      <c r="K102" s="265" t="s">
        <v>552</v>
      </c>
      <c r="L102" s="261"/>
      <c r="M102" s="261"/>
      <c r="N102" s="261"/>
      <c r="O102" s="261"/>
      <c r="P102" s="261"/>
      <c r="Q102" s="261"/>
      <c r="R102" s="261"/>
      <c r="S102" s="261"/>
      <c r="T102" s="261"/>
      <c r="U102" s="261"/>
      <c r="V102" s="265"/>
      <c r="W102" s="262"/>
      <c r="X102" s="265"/>
      <c r="Y102" s="265"/>
      <c r="Z102" s="262"/>
      <c r="AA102" s="265"/>
      <c r="AB102" s="265"/>
      <c r="AC102" s="262"/>
      <c r="AD102" s="265"/>
      <c r="AE102" s="265"/>
      <c r="AF102" s="262"/>
      <c r="AG102" s="265"/>
      <c r="AK102" s="284"/>
      <c r="AN102" s="348"/>
      <c r="AO102" s="348"/>
    </row>
    <row r="103" spans="1:41" s="261" customFormat="1" ht="14" x14ac:dyDescent="0.2">
      <c r="A103" s="271"/>
      <c r="B103" s="261" t="s">
        <v>68</v>
      </c>
      <c r="C103" s="263" t="s">
        <v>249</v>
      </c>
      <c r="D103" s="263"/>
      <c r="E103" s="262">
        <v>15</v>
      </c>
      <c r="F103" s="262">
        <v>3</v>
      </c>
      <c r="G103" s="263" t="e">
        <f>VLOOKUP($F103,Gegevens!$D$3:$E$23,2,FALSE)</f>
        <v>#N/A</v>
      </c>
      <c r="H103" s="263" t="s">
        <v>1200</v>
      </c>
      <c r="I103" s="261" t="s">
        <v>406</v>
      </c>
      <c r="J103" s="264"/>
      <c r="K103" s="265" t="s">
        <v>553</v>
      </c>
      <c r="V103" s="265"/>
      <c r="W103" s="262"/>
      <c r="X103" s="265"/>
      <c r="Y103" s="265"/>
      <c r="Z103" s="262"/>
      <c r="AA103" s="265"/>
      <c r="AB103" s="265"/>
      <c r="AC103" s="262"/>
      <c r="AD103" s="265"/>
      <c r="AE103" s="265"/>
      <c r="AF103" s="262"/>
      <c r="AG103" s="265"/>
      <c r="AK103" s="262"/>
    </row>
    <row r="104" spans="1:41" s="271" customFormat="1" ht="14" x14ac:dyDescent="0.2">
      <c r="E104" s="272"/>
      <c r="F104" s="272"/>
      <c r="J104" s="273"/>
      <c r="K104" s="273"/>
      <c r="V104" s="274"/>
      <c r="W104" s="272"/>
      <c r="X104" s="274"/>
      <c r="Y104" s="274"/>
      <c r="Z104" s="272"/>
      <c r="AA104" s="274"/>
      <c r="AB104" s="274"/>
      <c r="AC104" s="272"/>
      <c r="AD104" s="274"/>
      <c r="AE104" s="274"/>
      <c r="AF104" s="272"/>
      <c r="AG104" s="274"/>
      <c r="AK104" s="272"/>
    </row>
    <row r="105" spans="1:41" s="263" customFormat="1" ht="14" x14ac:dyDescent="0.2">
      <c r="A105" s="271"/>
      <c r="B105" s="263" t="s">
        <v>68</v>
      </c>
      <c r="C105" s="263" t="s">
        <v>243</v>
      </c>
      <c r="E105" s="284">
        <v>9</v>
      </c>
      <c r="F105" s="262">
        <v>1</v>
      </c>
      <c r="G105" s="263" t="e">
        <f>VLOOKUP($F105,Gegevens!$D$3:$E$23,2,FALSE)</f>
        <v>#N/A</v>
      </c>
      <c r="H105" s="261" t="s">
        <v>1198</v>
      </c>
      <c r="I105" s="261" t="s">
        <v>407</v>
      </c>
      <c r="J105" s="264"/>
      <c r="K105" s="265" t="s">
        <v>566</v>
      </c>
      <c r="L105" s="263" t="s">
        <v>28</v>
      </c>
      <c r="M105" s="263" t="s">
        <v>59</v>
      </c>
      <c r="N105" s="263" t="s">
        <v>57</v>
      </c>
      <c r="O105" s="263" t="s">
        <v>10</v>
      </c>
      <c r="P105" s="263" t="s">
        <v>8</v>
      </c>
      <c r="Q105" s="263" t="s">
        <v>6</v>
      </c>
      <c r="R105" s="263" t="s">
        <v>29</v>
      </c>
      <c r="S105" s="263" t="s">
        <v>62</v>
      </c>
      <c r="T105" s="263" t="s">
        <v>30</v>
      </c>
      <c r="U105" s="263" t="s">
        <v>61</v>
      </c>
      <c r="V105" s="266" t="s">
        <v>119</v>
      </c>
      <c r="W105" s="284">
        <v>20</v>
      </c>
      <c r="X105" s="266" t="s">
        <v>72</v>
      </c>
      <c r="Y105" s="266" t="s">
        <v>120</v>
      </c>
      <c r="Z105" s="284">
        <v>30</v>
      </c>
      <c r="AA105" s="266" t="s">
        <v>72</v>
      </c>
      <c r="AB105" s="266" t="s">
        <v>15</v>
      </c>
      <c r="AC105" s="284">
        <v>20</v>
      </c>
      <c r="AD105" s="266" t="s">
        <v>72</v>
      </c>
      <c r="AE105" s="266" t="s">
        <v>16</v>
      </c>
      <c r="AF105" s="284">
        <v>30</v>
      </c>
      <c r="AG105" s="266" t="s">
        <v>1215</v>
      </c>
      <c r="AH105" s="268">
        <v>150</v>
      </c>
      <c r="AI105" s="268">
        <v>120</v>
      </c>
      <c r="AJ105" s="268">
        <v>270</v>
      </c>
      <c r="AK105" s="284" t="s">
        <v>69</v>
      </c>
    </row>
    <row r="106" spans="1:41" s="263" customFormat="1" ht="14" x14ac:dyDescent="0.2">
      <c r="A106" s="271"/>
      <c r="B106" s="263" t="s">
        <v>68</v>
      </c>
      <c r="C106" s="263" t="s">
        <v>243</v>
      </c>
      <c r="E106" s="284">
        <v>9</v>
      </c>
      <c r="F106" s="262">
        <v>1</v>
      </c>
      <c r="G106" s="263" t="e">
        <f>VLOOKUP($F106,Gegevens!$D$3:$E$23,2,FALSE)</f>
        <v>#N/A</v>
      </c>
      <c r="H106" s="261" t="s">
        <v>1198</v>
      </c>
      <c r="I106" s="261" t="s">
        <v>408</v>
      </c>
      <c r="J106" s="264"/>
      <c r="K106" s="265" t="s">
        <v>784</v>
      </c>
      <c r="L106" s="261"/>
      <c r="M106" s="261"/>
      <c r="N106" s="261"/>
      <c r="V106" s="265"/>
      <c r="W106" s="262"/>
      <c r="X106" s="265"/>
      <c r="Y106" s="265"/>
      <c r="Z106" s="262"/>
      <c r="AA106" s="265"/>
      <c r="AB106" s="265"/>
      <c r="AC106" s="262"/>
      <c r="AD106" s="265"/>
      <c r="AE106" s="266"/>
      <c r="AF106" s="284"/>
      <c r="AG106" s="266"/>
      <c r="AK106" s="284"/>
    </row>
    <row r="107" spans="1:41" s="263" customFormat="1" ht="14" x14ac:dyDescent="0.2">
      <c r="A107" s="271"/>
      <c r="B107" s="263" t="s">
        <v>68</v>
      </c>
      <c r="C107" s="263" t="s">
        <v>243</v>
      </c>
      <c r="E107" s="284">
        <v>9</v>
      </c>
      <c r="F107" s="262">
        <v>2</v>
      </c>
      <c r="G107" s="263" t="e">
        <f>VLOOKUP($F107,Gegevens!$D$3:$E$23,2,FALSE)</f>
        <v>#N/A</v>
      </c>
      <c r="H107" s="261" t="s">
        <v>1199</v>
      </c>
      <c r="I107" s="261" t="s">
        <v>409</v>
      </c>
      <c r="J107" s="264"/>
      <c r="K107" s="265" t="s">
        <v>560</v>
      </c>
      <c r="V107" s="266"/>
      <c r="W107" s="284"/>
      <c r="X107" s="266"/>
      <c r="Y107" s="266"/>
      <c r="Z107" s="284"/>
      <c r="AA107" s="266"/>
      <c r="AB107" s="266"/>
      <c r="AC107" s="284"/>
      <c r="AD107" s="266"/>
      <c r="AE107" s="266"/>
      <c r="AF107" s="284"/>
      <c r="AG107" s="266"/>
      <c r="AK107" s="284"/>
    </row>
    <row r="108" spans="1:41" s="263" customFormat="1" ht="14" x14ac:dyDescent="0.2">
      <c r="A108" s="271"/>
      <c r="B108" s="263" t="s">
        <v>68</v>
      </c>
      <c r="C108" s="263" t="s">
        <v>243</v>
      </c>
      <c r="E108" s="284">
        <v>9</v>
      </c>
      <c r="F108" s="262">
        <v>2</v>
      </c>
      <c r="G108" s="263" t="e">
        <f>VLOOKUP($F108,Gegevens!$D$3:$E$23,2,FALSE)</f>
        <v>#N/A</v>
      </c>
      <c r="H108" s="261" t="s">
        <v>1199</v>
      </c>
      <c r="I108" s="261" t="s">
        <v>410</v>
      </c>
      <c r="J108" s="264"/>
      <c r="K108" s="265" t="s">
        <v>568</v>
      </c>
      <c r="V108" s="266"/>
      <c r="W108" s="284"/>
      <c r="X108" s="266"/>
      <c r="Y108" s="266"/>
      <c r="Z108" s="284"/>
      <c r="AA108" s="266"/>
      <c r="AB108" s="266"/>
      <c r="AC108" s="284"/>
      <c r="AD108" s="266"/>
      <c r="AE108" s="266"/>
      <c r="AF108" s="284"/>
      <c r="AG108" s="266"/>
      <c r="AK108" s="284"/>
    </row>
    <row r="109" spans="1:41" s="263" customFormat="1" ht="14" x14ac:dyDescent="0.2">
      <c r="A109" s="271"/>
      <c r="B109" s="263" t="s">
        <v>68</v>
      </c>
      <c r="C109" s="263" t="s">
        <v>243</v>
      </c>
      <c r="E109" s="284">
        <v>9</v>
      </c>
      <c r="F109" s="262">
        <v>3</v>
      </c>
      <c r="G109" s="263" t="e">
        <f>VLOOKUP($F109,Gegevens!$D$3:$E$23,2,FALSE)</f>
        <v>#N/A</v>
      </c>
      <c r="H109" s="261" t="s">
        <v>1200</v>
      </c>
      <c r="I109" s="261" t="s">
        <v>411</v>
      </c>
      <c r="J109" s="264"/>
      <c r="K109" s="265" t="s">
        <v>567</v>
      </c>
      <c r="V109" s="266"/>
      <c r="W109" s="284"/>
      <c r="X109" s="266"/>
      <c r="Y109" s="266"/>
      <c r="Z109" s="284"/>
      <c r="AA109" s="266"/>
      <c r="AB109" s="266"/>
      <c r="AC109" s="284"/>
      <c r="AD109" s="266"/>
      <c r="AE109" s="266"/>
      <c r="AF109" s="284"/>
      <c r="AG109" s="266"/>
      <c r="AK109" s="284"/>
    </row>
    <row r="110" spans="1:41" s="263" customFormat="1" ht="14" x14ac:dyDescent="0.2">
      <c r="A110" s="271"/>
      <c r="B110" s="263" t="s">
        <v>68</v>
      </c>
      <c r="C110" s="263" t="s">
        <v>243</v>
      </c>
      <c r="E110" s="284">
        <v>9</v>
      </c>
      <c r="F110" s="262">
        <v>3</v>
      </c>
      <c r="G110" s="263" t="e">
        <f>VLOOKUP($F110,Gegevens!$D$3:$E$23,2,FALSE)</f>
        <v>#N/A</v>
      </c>
      <c r="H110" s="261" t="s">
        <v>1200</v>
      </c>
      <c r="I110" s="261" t="s">
        <v>412</v>
      </c>
      <c r="J110" s="264"/>
      <c r="K110" s="265" t="s">
        <v>893</v>
      </c>
      <c r="V110" s="266"/>
      <c r="W110" s="284"/>
      <c r="X110" s="266"/>
      <c r="Y110" s="266"/>
      <c r="Z110" s="284"/>
      <c r="AA110" s="266"/>
      <c r="AB110" s="266"/>
      <c r="AC110" s="284"/>
      <c r="AD110" s="266"/>
      <c r="AE110" s="266"/>
      <c r="AF110" s="284"/>
      <c r="AG110" s="266"/>
      <c r="AK110" s="284"/>
    </row>
    <row r="111" spans="1:41" s="263" customFormat="1" ht="14" x14ac:dyDescent="0.2">
      <c r="A111" s="271"/>
      <c r="B111" s="263" t="s">
        <v>68</v>
      </c>
      <c r="C111" s="263" t="s">
        <v>243</v>
      </c>
      <c r="E111" s="284">
        <v>9</v>
      </c>
      <c r="F111" s="262">
        <v>3</v>
      </c>
      <c r="G111" s="263" t="e">
        <f>VLOOKUP($F111,Gegevens!$D$3:$E$23,2,FALSE)</f>
        <v>#N/A</v>
      </c>
      <c r="H111" s="261" t="s">
        <v>1200</v>
      </c>
      <c r="I111" s="261" t="s">
        <v>413</v>
      </c>
      <c r="J111" s="264"/>
      <c r="K111" s="265" t="s">
        <v>794</v>
      </c>
      <c r="V111" s="266"/>
      <c r="W111" s="284"/>
      <c r="X111" s="266"/>
      <c r="Y111" s="266"/>
      <c r="Z111" s="284"/>
      <c r="AA111" s="266"/>
      <c r="AB111" s="266"/>
      <c r="AC111" s="284"/>
      <c r="AD111" s="266"/>
      <c r="AE111" s="266"/>
      <c r="AF111" s="284"/>
      <c r="AG111" s="266"/>
      <c r="AK111" s="284"/>
    </row>
    <row r="112" spans="1:41" s="261" customFormat="1" ht="14" x14ac:dyDescent="0.2">
      <c r="A112" s="271"/>
      <c r="B112" s="261" t="s">
        <v>68</v>
      </c>
      <c r="C112" s="261" t="s">
        <v>110</v>
      </c>
      <c r="E112" s="262">
        <v>9</v>
      </c>
      <c r="F112" s="262">
        <v>3</v>
      </c>
      <c r="G112" s="263" t="e">
        <f>VLOOKUP($F112,Gegevens!$D$3:$E$23,2,FALSE)</f>
        <v>#N/A</v>
      </c>
      <c r="H112" s="261" t="s">
        <v>1200</v>
      </c>
      <c r="I112" s="261" t="s">
        <v>414</v>
      </c>
      <c r="J112" s="264"/>
      <c r="K112" s="265" t="s">
        <v>569</v>
      </c>
      <c r="V112" s="265"/>
      <c r="W112" s="262"/>
      <c r="X112" s="265"/>
      <c r="Y112" s="265"/>
      <c r="Z112" s="262"/>
      <c r="AA112" s="265"/>
      <c r="AB112" s="265"/>
      <c r="AC112" s="262"/>
      <c r="AD112" s="265"/>
      <c r="AE112" s="265"/>
      <c r="AF112" s="262"/>
      <c r="AG112" s="265"/>
      <c r="AK112" s="262"/>
    </row>
    <row r="113" spans="1:37" s="261" customFormat="1" ht="14" x14ac:dyDescent="0.2">
      <c r="A113" s="271"/>
      <c r="B113" s="261" t="s">
        <v>68</v>
      </c>
      <c r="C113" s="261" t="s">
        <v>110</v>
      </c>
      <c r="E113" s="262">
        <v>9</v>
      </c>
      <c r="F113" s="262">
        <v>3</v>
      </c>
      <c r="G113" s="263" t="e">
        <f>VLOOKUP($F113,Gegevens!$D$3:$E$23,2,FALSE)</f>
        <v>#N/A</v>
      </c>
      <c r="H113" s="261" t="s">
        <v>1200</v>
      </c>
      <c r="I113" s="261" t="s">
        <v>415</v>
      </c>
      <c r="J113" s="264"/>
      <c r="K113" s="265" t="s">
        <v>571</v>
      </c>
      <c r="V113" s="265"/>
      <c r="W113" s="262"/>
      <c r="X113" s="265"/>
      <c r="Y113" s="265"/>
      <c r="Z113" s="262"/>
      <c r="AA113" s="265"/>
      <c r="AB113" s="265"/>
      <c r="AC113" s="262"/>
      <c r="AD113" s="265"/>
      <c r="AE113" s="265"/>
      <c r="AF113" s="262"/>
      <c r="AG113" s="265"/>
      <c r="AK113" s="262"/>
    </row>
    <row r="114" spans="1:37" s="261" customFormat="1" ht="14" x14ac:dyDescent="0.2">
      <c r="A114" s="271"/>
      <c r="B114" s="261" t="s">
        <v>68</v>
      </c>
      <c r="C114" s="261" t="s">
        <v>110</v>
      </c>
      <c r="E114" s="262">
        <v>9</v>
      </c>
      <c r="F114" s="262">
        <v>11</v>
      </c>
      <c r="G114" s="263" t="e">
        <f>VLOOKUP($F114,Gegevens!$D$3:$E$23,2,FALSE)</f>
        <v>#N/A</v>
      </c>
      <c r="H114" s="261" t="s">
        <v>1208</v>
      </c>
      <c r="I114" s="261" t="s">
        <v>416</v>
      </c>
      <c r="J114" s="264"/>
      <c r="K114" s="265" t="s">
        <v>797</v>
      </c>
      <c r="V114" s="265"/>
      <c r="W114" s="262"/>
      <c r="X114" s="265"/>
      <c r="Y114" s="265"/>
      <c r="Z114" s="262"/>
      <c r="AA114" s="265"/>
      <c r="AB114" s="265"/>
      <c r="AC114" s="262"/>
      <c r="AD114" s="265"/>
      <c r="AE114" s="265"/>
      <c r="AF114" s="262"/>
      <c r="AG114" s="265"/>
      <c r="AK114" s="262"/>
    </row>
    <row r="115" spans="1:37" s="261" customFormat="1" ht="14" x14ac:dyDescent="0.2">
      <c r="A115" s="271"/>
      <c r="B115" s="261" t="s">
        <v>68</v>
      </c>
      <c r="C115" s="261" t="s">
        <v>110</v>
      </c>
      <c r="E115" s="262">
        <v>9</v>
      </c>
      <c r="F115" s="262">
        <v>12</v>
      </c>
      <c r="G115" s="263" t="e">
        <f>VLOOKUP($F115,Gegevens!$D$3:$E$23,2,FALSE)</f>
        <v>#N/A</v>
      </c>
      <c r="H115" s="261" t="s">
        <v>1209</v>
      </c>
      <c r="I115" s="261" t="s">
        <v>417</v>
      </c>
      <c r="J115" s="264"/>
      <c r="K115" s="265" t="s">
        <v>570</v>
      </c>
      <c r="V115" s="265"/>
      <c r="W115" s="262"/>
      <c r="X115" s="265"/>
      <c r="Y115" s="265"/>
      <c r="Z115" s="262"/>
      <c r="AA115" s="265"/>
      <c r="AB115" s="265"/>
      <c r="AC115" s="262"/>
      <c r="AD115" s="265"/>
      <c r="AE115" s="265"/>
      <c r="AF115" s="262"/>
      <c r="AG115" s="265"/>
      <c r="AK115" s="262"/>
    </row>
    <row r="116" spans="1:37" s="261" customFormat="1" ht="14" x14ac:dyDescent="0.2">
      <c r="A116" s="271"/>
      <c r="B116" s="261" t="s">
        <v>68</v>
      </c>
      <c r="C116" s="261" t="s">
        <v>110</v>
      </c>
      <c r="E116" s="262">
        <v>9</v>
      </c>
      <c r="F116" s="262">
        <v>12</v>
      </c>
      <c r="G116" s="263" t="e">
        <f>VLOOKUP($F116,Gegevens!$D$3:$E$23,2,FALSE)</f>
        <v>#N/A</v>
      </c>
      <c r="H116" s="261" t="s">
        <v>1209</v>
      </c>
      <c r="I116" s="261" t="s">
        <v>418</v>
      </c>
      <c r="J116" s="264"/>
      <c r="K116" s="265" t="s">
        <v>95</v>
      </c>
      <c r="V116" s="265"/>
      <c r="W116" s="262"/>
      <c r="X116" s="265"/>
      <c r="Y116" s="265"/>
      <c r="Z116" s="262"/>
      <c r="AA116" s="265"/>
      <c r="AB116" s="265"/>
      <c r="AC116" s="262"/>
      <c r="AD116" s="265"/>
      <c r="AE116" s="265"/>
      <c r="AF116" s="262"/>
      <c r="AG116" s="265"/>
      <c r="AK116" s="262"/>
    </row>
    <row r="117" spans="1:37" s="271" customFormat="1" ht="14" x14ac:dyDescent="0.2">
      <c r="E117" s="272"/>
      <c r="F117" s="272"/>
      <c r="I117" s="273"/>
      <c r="J117" s="273"/>
      <c r="K117" s="273"/>
      <c r="V117" s="274"/>
      <c r="W117" s="272"/>
      <c r="X117" s="274"/>
      <c r="Y117" s="274"/>
      <c r="Z117" s="272"/>
      <c r="AA117" s="274"/>
      <c r="AB117" s="274"/>
      <c r="AC117" s="272"/>
      <c r="AD117" s="274"/>
      <c r="AE117" s="274"/>
      <c r="AF117" s="272"/>
      <c r="AG117" s="274"/>
      <c r="AK117" s="272"/>
    </row>
    <row r="118" spans="1:37" s="261" customFormat="1" ht="14" x14ac:dyDescent="0.2">
      <c r="A118" s="271"/>
      <c r="B118" s="261" t="s">
        <v>68</v>
      </c>
      <c r="C118" s="261" t="s">
        <v>247</v>
      </c>
      <c r="E118" s="284">
        <v>9</v>
      </c>
      <c r="F118" s="262">
        <v>4</v>
      </c>
      <c r="G118" s="263" t="e">
        <f>VLOOKUP($F118,Gegevens!$D$3:$E$23,2,FALSE)</f>
        <v>#N/A</v>
      </c>
      <c r="H118" s="261" t="s">
        <v>1201</v>
      </c>
      <c r="I118" s="261" t="s">
        <v>419</v>
      </c>
      <c r="J118" s="264"/>
      <c r="K118" s="261" t="s">
        <v>922</v>
      </c>
      <c r="L118" s="263" t="s">
        <v>58</v>
      </c>
      <c r="M118" s="263" t="s">
        <v>28</v>
      </c>
      <c r="N118" s="263" t="s">
        <v>59</v>
      </c>
      <c r="O118" s="263" t="s">
        <v>7</v>
      </c>
      <c r="P118" s="263" t="s">
        <v>10</v>
      </c>
      <c r="Q118" s="263" t="s">
        <v>8</v>
      </c>
      <c r="R118" s="263" t="s">
        <v>62</v>
      </c>
      <c r="S118" s="263" t="s">
        <v>61</v>
      </c>
      <c r="T118" s="263" t="s">
        <v>58</v>
      </c>
      <c r="U118" s="263"/>
      <c r="V118" s="266" t="s">
        <v>120</v>
      </c>
      <c r="W118" s="284">
        <v>40</v>
      </c>
      <c r="X118" s="266" t="s">
        <v>72</v>
      </c>
      <c r="Y118" s="266" t="s">
        <v>16</v>
      </c>
      <c r="Z118" s="284">
        <v>30</v>
      </c>
      <c r="AA118" s="266" t="s">
        <v>1215</v>
      </c>
      <c r="AB118" s="265" t="s">
        <v>7</v>
      </c>
      <c r="AC118" s="284">
        <v>30</v>
      </c>
      <c r="AD118" s="266" t="s">
        <v>1215</v>
      </c>
      <c r="AE118" s="265"/>
      <c r="AF118" s="284"/>
      <c r="AG118" s="266"/>
      <c r="AH118" s="268">
        <v>150</v>
      </c>
      <c r="AI118" s="268">
        <v>120</v>
      </c>
      <c r="AJ118" s="268">
        <v>270</v>
      </c>
      <c r="AK118" s="284" t="s">
        <v>69</v>
      </c>
    </row>
    <row r="119" spans="1:37" s="261" customFormat="1" ht="14" x14ac:dyDescent="0.2">
      <c r="A119" s="271"/>
      <c r="B119" s="261" t="s">
        <v>68</v>
      </c>
      <c r="C119" s="261" t="s">
        <v>247</v>
      </c>
      <c r="E119" s="284">
        <v>9</v>
      </c>
      <c r="F119" s="262">
        <v>4</v>
      </c>
      <c r="G119" s="263" t="e">
        <f>VLOOKUP($F119,Gegevens!$D$3:$E$23,2,FALSE)</f>
        <v>#N/A</v>
      </c>
      <c r="H119" s="261" t="s">
        <v>1201</v>
      </c>
      <c r="I119" s="261" t="s">
        <v>420</v>
      </c>
      <c r="J119" s="264"/>
      <c r="K119" s="265" t="s">
        <v>578</v>
      </c>
      <c r="O119" s="263"/>
      <c r="P119" s="263"/>
      <c r="Q119" s="263"/>
      <c r="V119" s="265"/>
      <c r="W119" s="262"/>
      <c r="X119" s="265"/>
      <c r="Y119" s="265"/>
      <c r="Z119" s="262"/>
      <c r="AA119" s="265"/>
      <c r="AB119" s="265"/>
      <c r="AC119" s="262"/>
      <c r="AD119" s="265"/>
      <c r="AE119" s="265"/>
      <c r="AF119" s="262"/>
      <c r="AG119" s="265"/>
      <c r="AK119" s="262"/>
    </row>
    <row r="120" spans="1:37" s="261" customFormat="1" ht="14" x14ac:dyDescent="0.2">
      <c r="A120" s="271"/>
      <c r="B120" s="261" t="s">
        <v>68</v>
      </c>
      <c r="C120" s="261" t="s">
        <v>247</v>
      </c>
      <c r="E120" s="284">
        <v>9</v>
      </c>
      <c r="F120" s="262">
        <v>4</v>
      </c>
      <c r="G120" s="263" t="e">
        <f>VLOOKUP($F120,Gegevens!$D$3:$E$23,2,FALSE)</f>
        <v>#N/A</v>
      </c>
      <c r="H120" s="261" t="s">
        <v>1201</v>
      </c>
      <c r="I120" s="261" t="s">
        <v>421</v>
      </c>
      <c r="J120" s="264"/>
      <c r="K120" s="261" t="s">
        <v>582</v>
      </c>
      <c r="V120" s="265"/>
      <c r="W120" s="262"/>
      <c r="X120" s="265"/>
      <c r="Y120" s="265"/>
      <c r="Z120" s="262"/>
      <c r="AA120" s="265"/>
      <c r="AB120" s="265"/>
      <c r="AC120" s="262"/>
      <c r="AD120" s="265"/>
      <c r="AE120" s="265"/>
      <c r="AF120" s="262"/>
      <c r="AG120" s="265"/>
      <c r="AK120" s="262"/>
    </row>
    <row r="121" spans="1:37" s="261" customFormat="1" ht="14" x14ac:dyDescent="0.2">
      <c r="A121" s="271"/>
      <c r="B121" s="261" t="s">
        <v>68</v>
      </c>
      <c r="C121" s="261" t="s">
        <v>247</v>
      </c>
      <c r="E121" s="284">
        <v>9</v>
      </c>
      <c r="F121" s="262">
        <v>4</v>
      </c>
      <c r="G121" s="263" t="e">
        <f>VLOOKUP($F121,Gegevens!$D$3:$E$23,2,FALSE)</f>
        <v>#N/A</v>
      </c>
      <c r="H121" s="261" t="s">
        <v>1201</v>
      </c>
      <c r="I121" s="261" t="s">
        <v>422</v>
      </c>
      <c r="J121" s="264"/>
      <c r="K121" s="261" t="s">
        <v>192</v>
      </c>
      <c r="V121" s="265"/>
      <c r="W121" s="262"/>
      <c r="X121" s="265"/>
      <c r="Y121" s="265"/>
      <c r="Z121" s="262"/>
      <c r="AA121" s="265"/>
      <c r="AB121" s="265"/>
      <c r="AC121" s="262"/>
      <c r="AD121" s="265"/>
      <c r="AE121" s="265"/>
      <c r="AF121" s="262"/>
      <c r="AG121" s="265"/>
      <c r="AK121" s="262"/>
    </row>
    <row r="122" spans="1:37" s="261" customFormat="1" ht="14" x14ac:dyDescent="0.2">
      <c r="A122" s="271"/>
      <c r="B122" s="261" t="s">
        <v>68</v>
      </c>
      <c r="C122" s="261" t="s">
        <v>247</v>
      </c>
      <c r="E122" s="284">
        <v>9</v>
      </c>
      <c r="F122" s="262">
        <v>4</v>
      </c>
      <c r="G122" s="263" t="e">
        <f>VLOOKUP($F122,Gegevens!$D$3:$E$23,2,FALSE)</f>
        <v>#N/A</v>
      </c>
      <c r="H122" s="261" t="s">
        <v>1201</v>
      </c>
      <c r="I122" s="261" t="s">
        <v>423</v>
      </c>
      <c r="J122" s="264"/>
      <c r="K122" s="265" t="s">
        <v>193</v>
      </c>
      <c r="V122" s="265"/>
      <c r="W122" s="262"/>
      <c r="X122" s="265"/>
      <c r="Y122" s="265"/>
      <c r="Z122" s="262"/>
      <c r="AA122" s="265"/>
      <c r="AB122" s="265"/>
      <c r="AC122" s="262"/>
      <c r="AD122" s="265"/>
      <c r="AE122" s="265"/>
      <c r="AF122" s="262"/>
      <c r="AG122" s="265"/>
      <c r="AK122" s="262"/>
    </row>
    <row r="123" spans="1:37" s="261" customFormat="1" ht="14" x14ac:dyDescent="0.2">
      <c r="A123" s="271"/>
      <c r="B123" s="261" t="s">
        <v>68</v>
      </c>
      <c r="C123" s="261" t="s">
        <v>247</v>
      </c>
      <c r="E123" s="284">
        <v>9</v>
      </c>
      <c r="F123" s="262">
        <v>4</v>
      </c>
      <c r="G123" s="263" t="e">
        <f>VLOOKUP($F123,Gegevens!$D$3:$E$23,2,FALSE)</f>
        <v>#N/A</v>
      </c>
      <c r="H123" s="261" t="s">
        <v>1201</v>
      </c>
      <c r="I123" s="261" t="s">
        <v>424</v>
      </c>
      <c r="J123" s="264"/>
      <c r="K123" s="261" t="s">
        <v>579</v>
      </c>
      <c r="V123" s="265"/>
      <c r="W123" s="262"/>
      <c r="X123" s="265"/>
      <c r="Y123" s="265"/>
      <c r="Z123" s="262"/>
      <c r="AA123" s="265"/>
      <c r="AB123" s="265"/>
      <c r="AC123" s="262"/>
      <c r="AD123" s="265"/>
      <c r="AE123" s="265"/>
      <c r="AF123" s="262"/>
      <c r="AG123" s="265"/>
      <c r="AK123" s="262"/>
    </row>
    <row r="124" spans="1:37" s="261" customFormat="1" ht="14" x14ac:dyDescent="0.2">
      <c r="A124" s="271"/>
      <c r="B124" s="261" t="s">
        <v>68</v>
      </c>
      <c r="C124" s="261" t="s">
        <v>247</v>
      </c>
      <c r="E124" s="262">
        <v>9</v>
      </c>
      <c r="F124" s="262">
        <v>4</v>
      </c>
      <c r="G124" s="263" t="e">
        <f>VLOOKUP($F124,Gegevens!$D$3:$E$23,2,FALSE)</f>
        <v>#N/A</v>
      </c>
      <c r="H124" s="261" t="s">
        <v>1201</v>
      </c>
      <c r="I124" s="261" t="s">
        <v>425</v>
      </c>
      <c r="J124" s="264"/>
      <c r="K124" s="265" t="s">
        <v>580</v>
      </c>
      <c r="V124" s="265"/>
      <c r="W124" s="262"/>
      <c r="X124" s="265"/>
      <c r="Y124" s="265"/>
      <c r="Z124" s="262"/>
      <c r="AA124" s="265"/>
      <c r="AB124" s="265"/>
      <c r="AC124" s="262"/>
      <c r="AD124" s="265"/>
      <c r="AE124" s="265"/>
      <c r="AF124" s="262"/>
      <c r="AG124" s="265"/>
      <c r="AK124" s="262"/>
    </row>
    <row r="125" spans="1:37" s="261" customFormat="1" ht="14" x14ac:dyDescent="0.2">
      <c r="A125" s="271"/>
      <c r="B125" s="261" t="s">
        <v>68</v>
      </c>
      <c r="C125" s="261" t="s">
        <v>247</v>
      </c>
      <c r="E125" s="262">
        <v>9</v>
      </c>
      <c r="F125" s="262">
        <v>4</v>
      </c>
      <c r="G125" s="263" t="e">
        <f>VLOOKUP($F125,Gegevens!$D$3:$E$23,2,FALSE)</f>
        <v>#N/A</v>
      </c>
      <c r="H125" s="261" t="s">
        <v>1201</v>
      </c>
      <c r="I125" s="261" t="s">
        <v>426</v>
      </c>
      <c r="J125" s="264"/>
      <c r="K125" s="265" t="s">
        <v>195</v>
      </c>
      <c r="V125" s="265"/>
      <c r="W125" s="262"/>
      <c r="X125" s="265"/>
      <c r="Y125" s="265"/>
      <c r="Z125" s="262"/>
      <c r="AA125" s="265"/>
      <c r="AB125" s="265"/>
      <c r="AC125" s="262"/>
      <c r="AD125" s="265"/>
      <c r="AE125" s="265"/>
      <c r="AF125" s="262"/>
      <c r="AG125" s="265"/>
      <c r="AK125" s="262"/>
    </row>
    <row r="126" spans="1:37" s="261" customFormat="1" ht="14" x14ac:dyDescent="0.2">
      <c r="A126" s="271"/>
      <c r="B126" s="261" t="s">
        <v>68</v>
      </c>
      <c r="C126" s="261" t="s">
        <v>247</v>
      </c>
      <c r="E126" s="262">
        <v>9</v>
      </c>
      <c r="F126" s="262">
        <v>4</v>
      </c>
      <c r="G126" s="263" t="e">
        <f>VLOOKUP($F126,Gegevens!$D$3:$E$23,2,FALSE)</f>
        <v>#N/A</v>
      </c>
      <c r="H126" s="261" t="s">
        <v>1201</v>
      </c>
      <c r="I126" s="261" t="s">
        <v>427</v>
      </c>
      <c r="J126" s="264"/>
      <c r="K126" s="265" t="s">
        <v>784</v>
      </c>
      <c r="V126" s="265"/>
      <c r="W126" s="262"/>
      <c r="X126" s="265"/>
      <c r="Y126" s="265"/>
      <c r="Z126" s="262"/>
      <c r="AA126" s="265"/>
      <c r="AB126" s="265"/>
      <c r="AC126" s="262"/>
      <c r="AD126" s="265"/>
      <c r="AE126" s="265"/>
      <c r="AF126" s="262"/>
      <c r="AG126" s="265"/>
      <c r="AK126" s="262"/>
    </row>
    <row r="127" spans="1:37" s="261" customFormat="1" ht="14" x14ac:dyDescent="0.2">
      <c r="A127" s="271"/>
      <c r="B127" s="261" t="s">
        <v>68</v>
      </c>
      <c r="C127" s="261" t="s">
        <v>247</v>
      </c>
      <c r="E127" s="262">
        <v>9</v>
      </c>
      <c r="F127" s="262">
        <v>6</v>
      </c>
      <c r="G127" s="263" t="e">
        <f>VLOOKUP($F127,Gegevens!$D$3:$E$23,2,FALSE)</f>
        <v>#N/A</v>
      </c>
      <c r="H127" s="261" t="s">
        <v>1203</v>
      </c>
      <c r="I127" s="261" t="s">
        <v>428</v>
      </c>
      <c r="J127" s="264"/>
      <c r="K127" s="265" t="s">
        <v>581</v>
      </c>
      <c r="V127" s="265"/>
      <c r="W127" s="262"/>
      <c r="X127" s="265"/>
      <c r="Y127" s="265"/>
      <c r="Z127" s="262"/>
      <c r="AA127" s="265"/>
      <c r="AB127" s="265"/>
      <c r="AC127" s="262"/>
      <c r="AD127" s="265"/>
      <c r="AE127" s="265"/>
      <c r="AF127" s="262"/>
      <c r="AG127" s="265"/>
      <c r="AK127" s="262"/>
    </row>
    <row r="128" spans="1:37" s="261" customFormat="1" ht="14" x14ac:dyDescent="0.2">
      <c r="A128" s="271"/>
      <c r="B128" s="261" t="s">
        <v>68</v>
      </c>
      <c r="C128" s="261" t="s">
        <v>247</v>
      </c>
      <c r="E128" s="262">
        <v>9</v>
      </c>
      <c r="F128" s="262">
        <v>11</v>
      </c>
      <c r="G128" s="263" t="e">
        <f>VLOOKUP($F128,Gegevens!$D$3:$E$23,2,FALSE)</f>
        <v>#N/A</v>
      </c>
      <c r="H128" s="261" t="s">
        <v>1208</v>
      </c>
      <c r="I128" s="261" t="s">
        <v>429</v>
      </c>
      <c r="J128" s="264"/>
      <c r="K128" s="265" t="s">
        <v>918</v>
      </c>
      <c r="V128" s="265"/>
      <c r="W128" s="262"/>
      <c r="X128" s="265"/>
      <c r="Y128" s="265"/>
      <c r="Z128" s="262"/>
      <c r="AA128" s="265"/>
      <c r="AB128" s="265"/>
      <c r="AC128" s="262"/>
      <c r="AD128" s="265"/>
      <c r="AE128" s="265"/>
      <c r="AF128" s="262"/>
      <c r="AG128" s="265"/>
      <c r="AK128" s="262"/>
    </row>
    <row r="129" spans="1:37" s="261" customFormat="1" ht="14" x14ac:dyDescent="0.2">
      <c r="A129" s="271"/>
      <c r="B129" s="261" t="s">
        <v>68</v>
      </c>
      <c r="C129" s="261" t="s">
        <v>247</v>
      </c>
      <c r="E129" s="262">
        <v>9</v>
      </c>
      <c r="F129" s="262">
        <v>11</v>
      </c>
      <c r="G129" s="263" t="e">
        <f>VLOOKUP($F129,Gegevens!$D$3:$E$23,2,FALSE)</f>
        <v>#N/A</v>
      </c>
      <c r="H129" s="261" t="s">
        <v>1208</v>
      </c>
      <c r="I129" s="261" t="s">
        <v>430</v>
      </c>
      <c r="J129" s="264"/>
      <c r="K129" s="265" t="s">
        <v>804</v>
      </c>
      <c r="V129" s="265"/>
      <c r="W129" s="262"/>
      <c r="X129" s="265"/>
      <c r="Y129" s="265"/>
      <c r="Z129" s="262"/>
      <c r="AA129" s="265"/>
      <c r="AB129" s="265"/>
      <c r="AC129" s="262"/>
      <c r="AD129" s="265"/>
      <c r="AE129" s="265"/>
      <c r="AF129" s="262"/>
      <c r="AG129" s="265"/>
      <c r="AK129" s="262"/>
    </row>
    <row r="130" spans="1:37" s="261" customFormat="1" ht="14" x14ac:dyDescent="0.2">
      <c r="A130" s="271"/>
      <c r="B130" s="261" t="s">
        <v>68</v>
      </c>
      <c r="C130" s="261" t="s">
        <v>247</v>
      </c>
      <c r="E130" s="262">
        <v>9</v>
      </c>
      <c r="F130" s="262">
        <v>11</v>
      </c>
      <c r="G130" s="263" t="e">
        <f>VLOOKUP($F130,Gegevens!$D$3:$E$23,2,FALSE)</f>
        <v>#N/A</v>
      </c>
      <c r="H130" s="261" t="s">
        <v>1208</v>
      </c>
      <c r="I130" s="261" t="s">
        <v>431</v>
      </c>
      <c r="J130" s="264"/>
      <c r="K130" s="261" t="s">
        <v>196</v>
      </c>
      <c r="V130" s="265"/>
      <c r="W130" s="262"/>
      <c r="X130" s="265"/>
      <c r="Y130" s="265"/>
      <c r="Z130" s="262"/>
      <c r="AA130" s="265"/>
      <c r="AB130" s="265"/>
      <c r="AC130" s="262"/>
      <c r="AD130" s="265"/>
      <c r="AE130" s="265"/>
      <c r="AF130" s="262"/>
      <c r="AG130" s="265"/>
      <c r="AK130" s="262"/>
    </row>
    <row r="131" spans="1:37" s="261" customFormat="1" ht="14" x14ac:dyDescent="0.2">
      <c r="A131" s="271"/>
      <c r="B131" s="261" t="s">
        <v>68</v>
      </c>
      <c r="C131" s="261" t="s">
        <v>247</v>
      </c>
      <c r="E131" s="284">
        <v>9</v>
      </c>
      <c r="F131" s="262">
        <v>12</v>
      </c>
      <c r="G131" s="263" t="e">
        <f>VLOOKUP($F131,Gegevens!$D$3:$E$23,2,FALSE)</f>
        <v>#N/A</v>
      </c>
      <c r="H131" s="261" t="s">
        <v>1209</v>
      </c>
      <c r="I131" s="261" t="s">
        <v>432</v>
      </c>
      <c r="J131" s="264"/>
      <c r="K131" s="261" t="s">
        <v>194</v>
      </c>
      <c r="V131" s="265"/>
      <c r="W131" s="262"/>
      <c r="X131" s="265"/>
      <c r="Y131" s="265"/>
      <c r="Z131" s="262"/>
      <c r="AA131" s="265"/>
      <c r="AB131" s="265"/>
      <c r="AC131" s="262"/>
      <c r="AD131" s="265"/>
      <c r="AE131" s="265"/>
      <c r="AF131" s="262"/>
      <c r="AG131" s="265"/>
      <c r="AH131" s="263"/>
      <c r="AI131" s="263"/>
      <c r="AJ131" s="263"/>
      <c r="AK131" s="262"/>
    </row>
    <row r="132" spans="1:37" s="271" customFormat="1" ht="14" x14ac:dyDescent="0.2">
      <c r="E132" s="272"/>
      <c r="F132" s="272"/>
      <c r="J132" s="273"/>
      <c r="K132" s="273"/>
      <c r="V132" s="274"/>
      <c r="W132" s="272"/>
      <c r="X132" s="274"/>
      <c r="Y132" s="274"/>
      <c r="Z132" s="272"/>
      <c r="AA132" s="274"/>
      <c r="AB132" s="274"/>
      <c r="AC132" s="272"/>
      <c r="AD132" s="274"/>
      <c r="AE132" s="274"/>
      <c r="AF132" s="272"/>
      <c r="AG132" s="274"/>
      <c r="AK132" s="272"/>
    </row>
    <row r="133" spans="1:37" s="261" customFormat="1" ht="14" x14ac:dyDescent="0.2">
      <c r="A133" s="271"/>
      <c r="B133" s="261" t="s">
        <v>68</v>
      </c>
      <c r="C133" s="261" t="s">
        <v>45</v>
      </c>
      <c r="E133" s="284">
        <v>6</v>
      </c>
      <c r="F133" s="262">
        <v>5</v>
      </c>
      <c r="G133" s="263" t="e">
        <f>VLOOKUP($F133,Gegevens!$D$3:$E$23,2,FALSE)</f>
        <v>#N/A</v>
      </c>
      <c r="H133" s="261" t="s">
        <v>1202</v>
      </c>
      <c r="I133" s="263" t="s">
        <v>433</v>
      </c>
      <c r="J133" s="264"/>
      <c r="K133" s="265" t="s">
        <v>975</v>
      </c>
      <c r="L133" s="263" t="s">
        <v>28</v>
      </c>
      <c r="M133" s="263" t="s">
        <v>58</v>
      </c>
      <c r="N133" s="263" t="s">
        <v>59</v>
      </c>
      <c r="O133" s="263" t="s">
        <v>10</v>
      </c>
      <c r="P133" s="263" t="s">
        <v>7</v>
      </c>
      <c r="Q133" s="263" t="s">
        <v>8</v>
      </c>
      <c r="R133" s="263" t="s">
        <v>62</v>
      </c>
      <c r="S133" s="263" t="s">
        <v>61</v>
      </c>
      <c r="T133" s="263" t="s">
        <v>58</v>
      </c>
      <c r="U133" s="263" t="s">
        <v>64</v>
      </c>
      <c r="V133" s="266" t="s">
        <v>120</v>
      </c>
      <c r="W133" s="284">
        <v>30</v>
      </c>
      <c r="X133" s="266" t="s">
        <v>72</v>
      </c>
      <c r="Y133" s="266" t="s">
        <v>16</v>
      </c>
      <c r="Z133" s="284">
        <v>20</v>
      </c>
      <c r="AA133" s="266" t="s">
        <v>72</v>
      </c>
      <c r="AB133" s="266" t="s">
        <v>7</v>
      </c>
      <c r="AC133" s="284">
        <v>40</v>
      </c>
      <c r="AD133" s="266" t="s">
        <v>1221</v>
      </c>
      <c r="AE133" s="265" t="s">
        <v>18</v>
      </c>
      <c r="AF133" s="284">
        <v>10</v>
      </c>
      <c r="AG133" s="266" t="s">
        <v>72</v>
      </c>
      <c r="AH133" s="268">
        <v>70</v>
      </c>
      <c r="AI133" s="268">
        <v>110</v>
      </c>
      <c r="AJ133" s="268">
        <v>180</v>
      </c>
      <c r="AK133" s="284" t="s">
        <v>69</v>
      </c>
    </row>
    <row r="134" spans="1:37" s="261" customFormat="1" ht="14" x14ac:dyDescent="0.2">
      <c r="A134" s="271"/>
      <c r="B134" s="261" t="s">
        <v>68</v>
      </c>
      <c r="C134" s="261" t="s">
        <v>45</v>
      </c>
      <c r="E134" s="284">
        <v>6</v>
      </c>
      <c r="F134" s="262">
        <v>5</v>
      </c>
      <c r="G134" s="263" t="e">
        <f>VLOOKUP($F134,Gegevens!$D$3:$E$23,2,FALSE)</f>
        <v>#N/A</v>
      </c>
      <c r="H134" s="261" t="s">
        <v>1202</v>
      </c>
      <c r="I134" s="263" t="s">
        <v>434</v>
      </c>
      <c r="J134" s="264"/>
      <c r="K134" s="265" t="s">
        <v>600</v>
      </c>
      <c r="O134" s="263"/>
      <c r="P134" s="263"/>
      <c r="Q134" s="263"/>
      <c r="V134" s="265"/>
      <c r="W134" s="262"/>
      <c r="X134" s="265"/>
      <c r="Y134" s="265"/>
      <c r="Z134" s="262"/>
      <c r="AA134" s="265"/>
      <c r="AB134" s="265"/>
      <c r="AC134" s="262"/>
      <c r="AD134" s="265"/>
      <c r="AE134" s="265"/>
      <c r="AF134" s="262"/>
      <c r="AG134" s="265"/>
      <c r="AK134" s="262"/>
    </row>
    <row r="135" spans="1:37" s="261" customFormat="1" ht="14" x14ac:dyDescent="0.2">
      <c r="A135" s="271"/>
      <c r="B135" s="261" t="s">
        <v>68</v>
      </c>
      <c r="C135" s="261" t="s">
        <v>45</v>
      </c>
      <c r="E135" s="284">
        <v>6</v>
      </c>
      <c r="F135" s="262">
        <v>5</v>
      </c>
      <c r="G135" s="263" t="e">
        <f>VLOOKUP($F135,Gegevens!$D$3:$E$23,2,FALSE)</f>
        <v>#N/A</v>
      </c>
      <c r="H135" s="261" t="s">
        <v>1202</v>
      </c>
      <c r="I135" s="263" t="s">
        <v>435</v>
      </c>
      <c r="J135" s="264"/>
      <c r="K135" s="261" t="s">
        <v>597</v>
      </c>
      <c r="V135" s="265"/>
      <c r="W135" s="262"/>
      <c r="X135" s="265"/>
      <c r="Y135" s="265"/>
      <c r="Z135" s="262"/>
      <c r="AA135" s="265"/>
      <c r="AB135" s="265"/>
      <c r="AC135" s="262"/>
      <c r="AD135" s="265"/>
      <c r="AE135" s="265"/>
      <c r="AF135" s="262"/>
      <c r="AG135" s="265"/>
      <c r="AK135" s="262"/>
    </row>
    <row r="136" spans="1:37" s="261" customFormat="1" ht="14" x14ac:dyDescent="0.2">
      <c r="A136" s="271"/>
      <c r="B136" s="261" t="s">
        <v>68</v>
      </c>
      <c r="C136" s="261" t="s">
        <v>45</v>
      </c>
      <c r="E136" s="284">
        <v>6</v>
      </c>
      <c r="F136" s="262">
        <v>5</v>
      </c>
      <c r="G136" s="263" t="e">
        <f>VLOOKUP($F136,Gegevens!$D$3:$E$23,2,FALSE)</f>
        <v>#N/A</v>
      </c>
      <c r="H136" s="261" t="s">
        <v>1202</v>
      </c>
      <c r="I136" s="263" t="s">
        <v>436</v>
      </c>
      <c r="J136" s="264"/>
      <c r="K136" s="261" t="s">
        <v>200</v>
      </c>
      <c r="V136" s="265"/>
      <c r="W136" s="262"/>
      <c r="X136" s="265"/>
      <c r="Y136" s="265"/>
      <c r="Z136" s="262"/>
      <c r="AA136" s="265"/>
      <c r="AB136" s="265"/>
      <c r="AC136" s="262"/>
      <c r="AD136" s="265"/>
      <c r="AE136" s="265"/>
      <c r="AF136" s="262"/>
      <c r="AG136" s="265"/>
      <c r="AK136" s="262"/>
    </row>
    <row r="137" spans="1:37" s="261" customFormat="1" ht="14" x14ac:dyDescent="0.2">
      <c r="A137" s="271"/>
      <c r="B137" s="261" t="s">
        <v>68</v>
      </c>
      <c r="C137" s="261" t="s">
        <v>45</v>
      </c>
      <c r="E137" s="284">
        <v>6</v>
      </c>
      <c r="F137" s="262">
        <v>5</v>
      </c>
      <c r="G137" s="263" t="e">
        <f>VLOOKUP($F137,Gegevens!$D$3:$E$23,2,FALSE)</f>
        <v>#N/A</v>
      </c>
      <c r="H137" s="261" t="s">
        <v>1202</v>
      </c>
      <c r="I137" s="263" t="s">
        <v>437</v>
      </c>
      <c r="J137" s="264"/>
      <c r="K137" s="265" t="s">
        <v>810</v>
      </c>
      <c r="V137" s="265"/>
      <c r="W137" s="262"/>
      <c r="X137" s="265"/>
      <c r="Y137" s="265"/>
      <c r="Z137" s="262"/>
      <c r="AA137" s="265"/>
      <c r="AB137" s="265"/>
      <c r="AC137" s="262"/>
      <c r="AD137" s="265"/>
      <c r="AE137" s="265"/>
      <c r="AF137" s="262"/>
      <c r="AG137" s="265"/>
      <c r="AK137" s="262"/>
    </row>
    <row r="138" spans="1:37" s="261" customFormat="1" ht="14" x14ac:dyDescent="0.2">
      <c r="A138" s="271"/>
      <c r="B138" s="261" t="s">
        <v>68</v>
      </c>
      <c r="C138" s="261" t="s">
        <v>45</v>
      </c>
      <c r="E138" s="284">
        <v>6</v>
      </c>
      <c r="F138" s="262">
        <v>5</v>
      </c>
      <c r="G138" s="263" t="e">
        <f>VLOOKUP($F138,Gegevens!$D$3:$E$23,2,FALSE)</f>
        <v>#N/A</v>
      </c>
      <c r="H138" s="261" t="s">
        <v>1202</v>
      </c>
      <c r="I138" s="263" t="s">
        <v>438</v>
      </c>
      <c r="J138" s="264"/>
      <c r="K138" s="261" t="s">
        <v>811</v>
      </c>
      <c r="V138" s="265"/>
      <c r="W138" s="262"/>
      <c r="X138" s="265"/>
      <c r="Y138" s="265"/>
      <c r="Z138" s="262"/>
      <c r="AA138" s="265"/>
      <c r="AB138" s="265"/>
      <c r="AC138" s="262"/>
      <c r="AD138" s="265"/>
      <c r="AE138" s="265"/>
      <c r="AF138" s="262"/>
      <c r="AG138" s="265"/>
      <c r="AK138" s="262"/>
    </row>
    <row r="139" spans="1:37" s="261" customFormat="1" ht="14" x14ac:dyDescent="0.2">
      <c r="A139" s="271"/>
      <c r="B139" s="261" t="s">
        <v>68</v>
      </c>
      <c r="C139" s="261" t="s">
        <v>45</v>
      </c>
      <c r="E139" s="284">
        <v>6</v>
      </c>
      <c r="F139" s="262">
        <v>5</v>
      </c>
      <c r="G139" s="263" t="e">
        <f>VLOOKUP($F139,Gegevens!$D$3:$E$23,2,FALSE)</f>
        <v>#N/A</v>
      </c>
      <c r="H139" s="261" t="s">
        <v>1202</v>
      </c>
      <c r="I139" s="263" t="s">
        <v>439</v>
      </c>
      <c r="J139" s="264"/>
      <c r="K139" s="265" t="s">
        <v>202</v>
      </c>
      <c r="V139" s="265"/>
      <c r="W139" s="262"/>
      <c r="X139" s="265"/>
      <c r="Y139" s="265"/>
      <c r="Z139" s="262"/>
      <c r="AA139" s="265"/>
      <c r="AB139" s="265"/>
      <c r="AC139" s="262"/>
      <c r="AD139" s="265"/>
      <c r="AE139" s="265"/>
      <c r="AF139" s="262"/>
      <c r="AG139" s="265"/>
      <c r="AK139" s="262"/>
    </row>
    <row r="140" spans="1:37" s="261" customFormat="1" ht="14" x14ac:dyDescent="0.2">
      <c r="A140" s="271"/>
      <c r="B140" s="261" t="s">
        <v>68</v>
      </c>
      <c r="C140" s="261" t="s">
        <v>45</v>
      </c>
      <c r="E140" s="284">
        <v>6</v>
      </c>
      <c r="F140" s="262">
        <v>8</v>
      </c>
      <c r="G140" s="263" t="e">
        <f>VLOOKUP($F140,Gegevens!$D$3:$E$23,2,FALSE)</f>
        <v>#N/A</v>
      </c>
      <c r="H140" s="261" t="s">
        <v>1205</v>
      </c>
      <c r="I140" s="263" t="s">
        <v>440</v>
      </c>
      <c r="J140" s="264"/>
      <c r="K140" s="261" t="s">
        <v>598</v>
      </c>
      <c r="V140" s="265"/>
      <c r="W140" s="262"/>
      <c r="X140" s="265"/>
      <c r="Y140" s="265"/>
      <c r="Z140" s="262"/>
      <c r="AA140" s="265"/>
      <c r="AB140" s="265"/>
      <c r="AC140" s="262"/>
      <c r="AD140" s="265"/>
      <c r="AE140" s="265"/>
      <c r="AF140" s="262"/>
      <c r="AG140" s="265"/>
      <c r="AH140" s="263"/>
      <c r="AI140" s="263"/>
      <c r="AJ140" s="263"/>
      <c r="AK140" s="262"/>
    </row>
    <row r="141" spans="1:37" s="261" customFormat="1" ht="14" x14ac:dyDescent="0.2">
      <c r="A141" s="271"/>
      <c r="B141" s="261" t="s">
        <v>68</v>
      </c>
      <c r="C141" s="261" t="s">
        <v>45</v>
      </c>
      <c r="E141" s="284">
        <v>6</v>
      </c>
      <c r="F141" s="262">
        <v>8</v>
      </c>
      <c r="G141" s="263" t="e">
        <f>VLOOKUP($F141,Gegevens!$D$3:$E$23,2,FALSE)</f>
        <v>#N/A</v>
      </c>
      <c r="H141" s="261" t="s">
        <v>1205</v>
      </c>
      <c r="I141" s="263" t="s">
        <v>441</v>
      </c>
      <c r="J141" s="264"/>
      <c r="K141" s="265" t="s">
        <v>599</v>
      </c>
      <c r="V141" s="265"/>
      <c r="W141" s="262"/>
      <c r="X141" s="265"/>
      <c r="Y141" s="265"/>
      <c r="Z141" s="262"/>
      <c r="AA141" s="265"/>
      <c r="AB141" s="265"/>
      <c r="AC141" s="262"/>
      <c r="AD141" s="265"/>
      <c r="AE141" s="265"/>
      <c r="AF141" s="262"/>
      <c r="AG141" s="265"/>
      <c r="AH141" s="263"/>
      <c r="AI141" s="263"/>
      <c r="AJ141" s="263"/>
      <c r="AK141" s="262"/>
    </row>
    <row r="142" spans="1:37" s="261" customFormat="1" ht="14" x14ac:dyDescent="0.2">
      <c r="A142" s="271"/>
      <c r="B142" s="261" t="s">
        <v>68</v>
      </c>
      <c r="C142" s="261" t="s">
        <v>45</v>
      </c>
      <c r="E142" s="284">
        <v>6</v>
      </c>
      <c r="F142" s="262">
        <v>8</v>
      </c>
      <c r="G142" s="263" t="e">
        <f>VLOOKUP($F142,Gegevens!$D$3:$E$23,2,FALSE)</f>
        <v>#N/A</v>
      </c>
      <c r="H142" s="261" t="s">
        <v>1205</v>
      </c>
      <c r="I142" s="263" t="s">
        <v>442</v>
      </c>
      <c r="J142" s="264"/>
      <c r="K142" s="261" t="s">
        <v>812</v>
      </c>
      <c r="V142" s="265"/>
      <c r="W142" s="262"/>
      <c r="X142" s="265"/>
      <c r="Y142" s="265"/>
      <c r="Z142" s="262"/>
      <c r="AA142" s="265"/>
      <c r="AB142" s="265"/>
      <c r="AC142" s="262"/>
      <c r="AD142" s="265"/>
      <c r="AE142" s="265"/>
      <c r="AF142" s="262"/>
      <c r="AG142" s="265"/>
      <c r="AH142" s="263"/>
      <c r="AI142" s="263"/>
      <c r="AJ142" s="263"/>
      <c r="AK142" s="262"/>
    </row>
    <row r="143" spans="1:37" s="271" customFormat="1" ht="14" x14ac:dyDescent="0.2">
      <c r="E143" s="272"/>
      <c r="F143" s="272"/>
      <c r="J143" s="273"/>
      <c r="K143" s="273"/>
      <c r="V143" s="274"/>
      <c r="W143" s="272"/>
      <c r="X143" s="274"/>
      <c r="Y143" s="274"/>
      <c r="Z143" s="272"/>
      <c r="AA143" s="274"/>
      <c r="AB143" s="274"/>
      <c r="AC143" s="272"/>
      <c r="AD143" s="274"/>
      <c r="AE143" s="274"/>
      <c r="AF143" s="272"/>
      <c r="AG143" s="274"/>
      <c r="AK143" s="272"/>
    </row>
    <row r="144" spans="1:37" s="263" customFormat="1" ht="14" x14ac:dyDescent="0.2">
      <c r="A144" s="271"/>
      <c r="B144" s="263" t="s">
        <v>68</v>
      </c>
      <c r="C144" s="263" t="s">
        <v>47</v>
      </c>
      <c r="E144" s="284">
        <v>6</v>
      </c>
      <c r="F144" s="262">
        <v>1</v>
      </c>
      <c r="G144" s="263" t="s">
        <v>1235</v>
      </c>
      <c r="H144" s="261" t="s">
        <v>1198</v>
      </c>
      <c r="I144" s="261" t="s">
        <v>443</v>
      </c>
      <c r="J144" s="264"/>
      <c r="K144" s="265" t="s">
        <v>1007</v>
      </c>
      <c r="L144" s="263" t="s">
        <v>28</v>
      </c>
      <c r="M144" s="263" t="s">
        <v>58</v>
      </c>
      <c r="N144" s="263" t="s">
        <v>59</v>
      </c>
      <c r="O144" s="263" t="s">
        <v>10</v>
      </c>
      <c r="P144" s="263" t="s">
        <v>7</v>
      </c>
      <c r="Q144" s="263" t="s">
        <v>8</v>
      </c>
      <c r="R144" s="263" t="s">
        <v>62</v>
      </c>
      <c r="S144" s="263" t="s">
        <v>61</v>
      </c>
      <c r="T144" s="263" t="s">
        <v>58</v>
      </c>
      <c r="V144" s="266" t="s">
        <v>120</v>
      </c>
      <c r="W144" s="284">
        <v>40</v>
      </c>
      <c r="X144" s="266" t="s">
        <v>72</v>
      </c>
      <c r="Y144" s="266" t="s">
        <v>16</v>
      </c>
      <c r="Z144" s="284">
        <v>30</v>
      </c>
      <c r="AA144" s="266" t="s">
        <v>72</v>
      </c>
      <c r="AB144" s="266" t="s">
        <v>7</v>
      </c>
      <c r="AC144" s="284">
        <v>30</v>
      </c>
      <c r="AD144" s="266" t="s">
        <v>1215</v>
      </c>
      <c r="AE144" s="266"/>
      <c r="AF144" s="284"/>
      <c r="AG144" s="266"/>
      <c r="AH144" s="268">
        <v>80</v>
      </c>
      <c r="AI144" s="268">
        <v>100</v>
      </c>
      <c r="AJ144" s="268">
        <v>180</v>
      </c>
      <c r="AK144" s="284" t="s">
        <v>69</v>
      </c>
    </row>
    <row r="145" spans="1:37" s="263" customFormat="1" ht="14" x14ac:dyDescent="0.2">
      <c r="A145" s="271"/>
      <c r="B145" s="263" t="s">
        <v>68</v>
      </c>
      <c r="C145" s="263" t="s">
        <v>47</v>
      </c>
      <c r="E145" s="284">
        <v>6</v>
      </c>
      <c r="F145" s="262">
        <v>1</v>
      </c>
      <c r="G145" s="263" t="s">
        <v>1235</v>
      </c>
      <c r="H145" s="261" t="s">
        <v>1198</v>
      </c>
      <c r="I145" s="261" t="s">
        <v>444</v>
      </c>
      <c r="J145" s="264"/>
      <c r="K145" s="261" t="s">
        <v>1009</v>
      </c>
      <c r="L145" s="261"/>
      <c r="M145" s="261"/>
      <c r="N145" s="261"/>
      <c r="O145" s="261"/>
      <c r="P145" s="261"/>
      <c r="Q145" s="261"/>
      <c r="V145" s="266"/>
      <c r="W145" s="284"/>
      <c r="X145" s="266"/>
      <c r="Y145" s="266"/>
      <c r="Z145" s="284"/>
      <c r="AA145" s="266"/>
      <c r="AB145" s="266"/>
      <c r="AC145" s="284"/>
      <c r="AD145" s="266"/>
      <c r="AE145" s="266"/>
      <c r="AF145" s="284"/>
      <c r="AG145" s="266"/>
      <c r="AK145" s="284"/>
    </row>
    <row r="146" spans="1:37" s="263" customFormat="1" ht="14" x14ac:dyDescent="0.2">
      <c r="A146" s="271"/>
      <c r="B146" s="263" t="s">
        <v>68</v>
      </c>
      <c r="C146" s="263" t="s">
        <v>47</v>
      </c>
      <c r="E146" s="284">
        <v>6</v>
      </c>
      <c r="F146" s="262">
        <v>1</v>
      </c>
      <c r="G146" s="263" t="s">
        <v>1235</v>
      </c>
      <c r="H146" s="261" t="s">
        <v>1198</v>
      </c>
      <c r="I146" s="261" t="s">
        <v>445</v>
      </c>
      <c r="J146" s="264"/>
      <c r="K146" s="261" t="s">
        <v>1017</v>
      </c>
      <c r="V146" s="266"/>
      <c r="W146" s="284"/>
      <c r="X146" s="266"/>
      <c r="Y146" s="266"/>
      <c r="Z146" s="284"/>
      <c r="AA146" s="266"/>
      <c r="AB146" s="266"/>
      <c r="AC146" s="284"/>
      <c r="AD146" s="266"/>
      <c r="AE146" s="266"/>
      <c r="AF146" s="284"/>
      <c r="AG146" s="266"/>
      <c r="AK146" s="284"/>
    </row>
    <row r="147" spans="1:37" s="263" customFormat="1" ht="14" x14ac:dyDescent="0.2">
      <c r="A147" s="271"/>
      <c r="B147" s="263" t="s">
        <v>68</v>
      </c>
      <c r="C147" s="263" t="s">
        <v>47</v>
      </c>
      <c r="E147" s="284">
        <v>6</v>
      </c>
      <c r="F147" s="262">
        <v>1</v>
      </c>
      <c r="G147" s="263" t="s">
        <v>1235</v>
      </c>
      <c r="H147" s="261" t="s">
        <v>1198</v>
      </c>
      <c r="I147" s="261" t="s">
        <v>446</v>
      </c>
      <c r="J147" s="264"/>
      <c r="K147" s="265" t="s">
        <v>601</v>
      </c>
      <c r="V147" s="266"/>
      <c r="W147" s="284"/>
      <c r="X147" s="266"/>
      <c r="Y147" s="266"/>
      <c r="Z147" s="284"/>
      <c r="AA147" s="266"/>
      <c r="AB147" s="266"/>
      <c r="AC147" s="284"/>
      <c r="AD147" s="266"/>
      <c r="AE147" s="266"/>
      <c r="AF147" s="284"/>
      <c r="AG147" s="266"/>
      <c r="AK147" s="284"/>
    </row>
    <row r="148" spans="1:37" s="263" customFormat="1" ht="14" x14ac:dyDescent="0.2">
      <c r="A148" s="271"/>
      <c r="B148" s="263" t="s">
        <v>68</v>
      </c>
      <c r="C148" s="263" t="s">
        <v>47</v>
      </c>
      <c r="E148" s="284">
        <v>6</v>
      </c>
      <c r="F148" s="262">
        <v>5</v>
      </c>
      <c r="G148" s="263" t="e">
        <v>#N/A</v>
      </c>
      <c r="H148" s="261" t="s">
        <v>1202</v>
      </c>
      <c r="I148" s="261" t="s">
        <v>447</v>
      </c>
      <c r="J148" s="264"/>
      <c r="K148" s="265" t="s">
        <v>1018</v>
      </c>
      <c r="V148" s="266"/>
      <c r="W148" s="284"/>
      <c r="X148" s="266"/>
      <c r="Y148" s="266"/>
      <c r="Z148" s="284"/>
      <c r="AA148" s="266"/>
      <c r="AB148" s="266"/>
      <c r="AC148" s="284"/>
      <c r="AD148" s="266"/>
      <c r="AE148" s="266"/>
      <c r="AF148" s="284"/>
      <c r="AG148" s="266"/>
      <c r="AK148" s="284"/>
    </row>
    <row r="149" spans="1:37" s="263" customFormat="1" ht="14" x14ac:dyDescent="0.2">
      <c r="A149" s="271"/>
      <c r="B149" s="263" t="s">
        <v>68</v>
      </c>
      <c r="C149" s="263" t="s">
        <v>47</v>
      </c>
      <c r="E149" s="284">
        <v>6</v>
      </c>
      <c r="F149" s="262">
        <v>5</v>
      </c>
      <c r="G149" s="263" t="e">
        <v>#N/A</v>
      </c>
      <c r="H149" s="261" t="s">
        <v>1202</v>
      </c>
      <c r="I149" s="261" t="s">
        <v>448</v>
      </c>
      <c r="J149" s="264"/>
      <c r="K149" s="265" t="s">
        <v>1022</v>
      </c>
      <c r="V149" s="266"/>
      <c r="W149" s="284"/>
      <c r="X149" s="266"/>
      <c r="Y149" s="266"/>
      <c r="Z149" s="284"/>
      <c r="AA149" s="266"/>
      <c r="AB149" s="266"/>
      <c r="AC149" s="284"/>
      <c r="AD149" s="266"/>
      <c r="AE149" s="266"/>
      <c r="AF149" s="284"/>
      <c r="AG149" s="266"/>
      <c r="AK149" s="284"/>
    </row>
    <row r="150" spans="1:37" s="263" customFormat="1" ht="14" x14ac:dyDescent="0.2">
      <c r="A150" s="271"/>
      <c r="B150" s="263" t="s">
        <v>68</v>
      </c>
      <c r="C150" s="263" t="s">
        <v>47</v>
      </c>
      <c r="E150" s="284">
        <v>6</v>
      </c>
      <c r="F150" s="262">
        <v>5</v>
      </c>
      <c r="G150" s="263" t="e">
        <v>#N/A</v>
      </c>
      <c r="H150" s="261" t="s">
        <v>1202</v>
      </c>
      <c r="I150" s="261" t="s">
        <v>449</v>
      </c>
      <c r="J150" s="264"/>
      <c r="K150" s="261" t="s">
        <v>1008</v>
      </c>
      <c r="V150" s="266"/>
      <c r="W150" s="284"/>
      <c r="X150" s="266"/>
      <c r="Y150" s="266"/>
      <c r="Z150" s="284"/>
      <c r="AA150" s="266"/>
      <c r="AB150" s="266"/>
      <c r="AC150" s="284"/>
      <c r="AD150" s="266"/>
      <c r="AE150" s="266"/>
      <c r="AF150" s="284"/>
      <c r="AG150" s="266"/>
      <c r="AK150" s="284"/>
    </row>
    <row r="151" spans="1:37" s="263" customFormat="1" ht="14" x14ac:dyDescent="0.2">
      <c r="A151" s="271"/>
      <c r="B151" s="263" t="s">
        <v>68</v>
      </c>
      <c r="C151" s="263" t="s">
        <v>47</v>
      </c>
      <c r="E151" s="284">
        <v>6</v>
      </c>
      <c r="F151" s="262">
        <v>5</v>
      </c>
      <c r="G151" s="263" t="e">
        <v>#N/A</v>
      </c>
      <c r="H151" s="261" t="s">
        <v>1202</v>
      </c>
      <c r="I151" s="261" t="s">
        <v>450</v>
      </c>
      <c r="J151" s="264"/>
      <c r="K151" s="261" t="s">
        <v>238</v>
      </c>
      <c r="V151" s="266"/>
      <c r="W151" s="284"/>
      <c r="X151" s="266"/>
      <c r="Y151" s="266"/>
      <c r="Z151" s="284"/>
      <c r="AA151" s="266"/>
      <c r="AB151" s="266"/>
      <c r="AC151" s="284"/>
      <c r="AD151" s="266"/>
      <c r="AE151" s="266"/>
      <c r="AF151" s="284"/>
      <c r="AG151" s="266"/>
      <c r="AK151" s="284"/>
    </row>
    <row r="152" spans="1:37" s="263" customFormat="1" ht="14" x14ac:dyDescent="0.2">
      <c r="A152" s="271"/>
      <c r="B152" s="263" t="s">
        <v>68</v>
      </c>
      <c r="C152" s="263" t="s">
        <v>47</v>
      </c>
      <c r="E152" s="284">
        <v>6</v>
      </c>
      <c r="F152" s="262">
        <v>11</v>
      </c>
      <c r="G152" s="263" t="e">
        <v>#N/A</v>
      </c>
      <c r="H152" s="261" t="s">
        <v>1208</v>
      </c>
      <c r="I152" s="261" t="s">
        <v>451</v>
      </c>
      <c r="J152" s="264"/>
      <c r="K152" s="265" t="s">
        <v>208</v>
      </c>
      <c r="V152" s="266"/>
      <c r="W152" s="284"/>
      <c r="X152" s="266"/>
      <c r="Y152" s="266"/>
      <c r="Z152" s="284"/>
      <c r="AA152" s="266"/>
      <c r="AB152" s="266"/>
      <c r="AC152" s="284"/>
      <c r="AD152" s="266"/>
      <c r="AE152" s="266"/>
      <c r="AF152" s="284"/>
      <c r="AG152" s="266"/>
      <c r="AK152" s="284"/>
    </row>
    <row r="153" spans="1:37" s="271" customFormat="1" ht="14" x14ac:dyDescent="0.2">
      <c r="E153" s="272"/>
      <c r="F153" s="272"/>
      <c r="V153" s="274"/>
      <c r="W153" s="272"/>
      <c r="X153" s="274"/>
      <c r="Y153" s="274"/>
      <c r="Z153" s="272"/>
      <c r="AA153" s="274"/>
      <c r="AB153" s="274"/>
      <c r="AC153" s="272"/>
      <c r="AD153" s="274"/>
      <c r="AE153" s="274"/>
      <c r="AF153" s="272"/>
      <c r="AG153" s="274"/>
      <c r="AK153" s="272"/>
    </row>
    <row r="154" spans="1:37" s="261" customFormat="1" ht="14" x14ac:dyDescent="0.2">
      <c r="A154" s="271"/>
      <c r="B154" s="261" t="s">
        <v>68</v>
      </c>
      <c r="C154" s="261" t="s">
        <v>49</v>
      </c>
      <c r="E154" s="262">
        <v>3</v>
      </c>
      <c r="F154" s="262">
        <v>1</v>
      </c>
      <c r="G154" s="263" t="e">
        <f>VLOOKUP($F154,Gegevens!$D$3:$E$23,2,FALSE)</f>
        <v>#N/A</v>
      </c>
      <c r="H154" s="261" t="s">
        <v>1198</v>
      </c>
      <c r="I154" s="261" t="s">
        <v>452</v>
      </c>
      <c r="J154" s="264"/>
      <c r="K154" s="265" t="s">
        <v>1049</v>
      </c>
      <c r="L154" s="263" t="s">
        <v>28</v>
      </c>
      <c r="M154" s="263" t="s">
        <v>58</v>
      </c>
      <c r="N154" s="263" t="s">
        <v>59</v>
      </c>
      <c r="O154" s="263" t="s">
        <v>10</v>
      </c>
      <c r="P154" s="263" t="s">
        <v>7</v>
      </c>
      <c r="Q154" s="263" t="s">
        <v>8</v>
      </c>
      <c r="R154" s="263" t="s">
        <v>62</v>
      </c>
      <c r="S154" s="263" t="s">
        <v>61</v>
      </c>
      <c r="T154" s="263" t="s">
        <v>58</v>
      </c>
      <c r="U154" s="263"/>
      <c r="V154" s="266" t="s">
        <v>120</v>
      </c>
      <c r="W154" s="284">
        <v>40</v>
      </c>
      <c r="X154" s="266" t="s">
        <v>72</v>
      </c>
      <c r="Y154" s="266" t="s">
        <v>16</v>
      </c>
      <c r="Z154" s="284">
        <v>30</v>
      </c>
      <c r="AA154" s="266" t="s">
        <v>72</v>
      </c>
      <c r="AB154" s="266" t="s">
        <v>7</v>
      </c>
      <c r="AC154" s="284">
        <v>30</v>
      </c>
      <c r="AD154" s="266" t="s">
        <v>1215</v>
      </c>
      <c r="AE154" s="265"/>
      <c r="AF154" s="284"/>
      <c r="AG154" s="266"/>
      <c r="AH154" s="268">
        <v>30</v>
      </c>
      <c r="AI154" s="268">
        <v>60</v>
      </c>
      <c r="AJ154" s="268">
        <v>90</v>
      </c>
      <c r="AK154" s="284" t="s">
        <v>69</v>
      </c>
    </row>
    <row r="155" spans="1:37" s="261" customFormat="1" ht="14" x14ac:dyDescent="0.2">
      <c r="A155" s="271"/>
      <c r="B155" s="261" t="s">
        <v>68</v>
      </c>
      <c r="C155" s="261" t="s">
        <v>49</v>
      </c>
      <c r="E155" s="262">
        <v>3</v>
      </c>
      <c r="F155" s="262">
        <v>1</v>
      </c>
      <c r="G155" s="263" t="e">
        <f>VLOOKUP($F155,Gegevens!$D$3:$E$23,2,FALSE)</f>
        <v>#N/A</v>
      </c>
      <c r="H155" s="261" t="s">
        <v>1198</v>
      </c>
      <c r="I155" s="261" t="s">
        <v>453</v>
      </c>
      <c r="J155" s="264"/>
      <c r="K155" s="265" t="s">
        <v>825</v>
      </c>
      <c r="V155" s="265"/>
      <c r="W155" s="262"/>
      <c r="X155" s="265"/>
      <c r="Y155" s="265"/>
      <c r="Z155" s="262"/>
      <c r="AA155" s="265"/>
      <c r="AB155" s="265"/>
      <c r="AC155" s="262"/>
      <c r="AD155" s="265"/>
      <c r="AE155" s="265"/>
      <c r="AF155" s="262"/>
      <c r="AG155" s="265"/>
      <c r="AK155" s="262"/>
    </row>
    <row r="156" spans="1:37" s="261" customFormat="1" ht="14" x14ac:dyDescent="0.2">
      <c r="A156" s="271"/>
      <c r="B156" s="261" t="s">
        <v>68</v>
      </c>
      <c r="C156" s="261" t="s">
        <v>49</v>
      </c>
      <c r="E156" s="262">
        <v>3</v>
      </c>
      <c r="F156" s="262">
        <v>1</v>
      </c>
      <c r="G156" s="263" t="e">
        <f>VLOOKUP($F156,Gegevens!$D$3:$E$23,2,FALSE)</f>
        <v>#N/A</v>
      </c>
      <c r="H156" s="261" t="s">
        <v>1198</v>
      </c>
      <c r="I156" s="261" t="s">
        <v>454</v>
      </c>
      <c r="J156" s="264"/>
      <c r="K156" s="265" t="s">
        <v>826</v>
      </c>
      <c r="V156" s="265"/>
      <c r="W156" s="262"/>
      <c r="X156" s="265"/>
      <c r="Y156" s="265"/>
      <c r="Z156" s="262"/>
      <c r="AA156" s="265"/>
      <c r="AB156" s="265"/>
      <c r="AC156" s="262"/>
      <c r="AD156" s="265"/>
      <c r="AE156" s="265"/>
      <c r="AF156" s="262"/>
      <c r="AG156" s="265"/>
      <c r="AK156" s="262"/>
    </row>
    <row r="157" spans="1:37" s="261" customFormat="1" ht="14" x14ac:dyDescent="0.2">
      <c r="A157" s="271"/>
      <c r="B157" s="261" t="s">
        <v>68</v>
      </c>
      <c r="C157" s="261" t="s">
        <v>49</v>
      </c>
      <c r="E157" s="262">
        <v>3</v>
      </c>
      <c r="F157" s="262">
        <v>5</v>
      </c>
      <c r="G157" s="263" t="e">
        <f>VLOOKUP($F157,Gegevens!$D$3:$E$23,2,FALSE)</f>
        <v>#N/A</v>
      </c>
      <c r="H157" s="261" t="s">
        <v>1202</v>
      </c>
      <c r="I157" s="261" t="s">
        <v>455</v>
      </c>
      <c r="J157" s="264"/>
      <c r="K157" s="265" t="s">
        <v>174</v>
      </c>
      <c r="V157" s="265"/>
      <c r="W157" s="262"/>
      <c r="X157" s="265"/>
      <c r="Y157" s="265"/>
      <c r="Z157" s="262"/>
      <c r="AA157" s="265"/>
      <c r="AB157" s="265"/>
      <c r="AC157" s="262"/>
      <c r="AD157" s="265"/>
      <c r="AE157" s="265"/>
      <c r="AF157" s="262"/>
      <c r="AG157" s="265"/>
      <c r="AK157" s="262"/>
    </row>
    <row r="158" spans="1:37" s="261" customFormat="1" ht="14" x14ac:dyDescent="0.2">
      <c r="A158" s="271"/>
      <c r="B158" s="261" t="s">
        <v>68</v>
      </c>
      <c r="C158" s="261" t="s">
        <v>49</v>
      </c>
      <c r="E158" s="262">
        <v>3</v>
      </c>
      <c r="F158" s="262">
        <v>5</v>
      </c>
      <c r="G158" s="263" t="e">
        <f>VLOOKUP($F158,Gegevens!$D$3:$E$23,2,FALSE)</f>
        <v>#N/A</v>
      </c>
      <c r="H158" s="261" t="s">
        <v>1202</v>
      </c>
      <c r="I158" s="261" t="s">
        <v>456</v>
      </c>
      <c r="J158" s="264"/>
      <c r="K158" s="265" t="s">
        <v>827</v>
      </c>
      <c r="V158" s="265"/>
      <c r="W158" s="262"/>
      <c r="X158" s="265"/>
      <c r="Y158" s="265"/>
      <c r="Z158" s="262"/>
      <c r="AA158" s="265"/>
      <c r="AB158" s="265"/>
      <c r="AC158" s="262"/>
      <c r="AD158" s="265"/>
      <c r="AE158" s="265"/>
      <c r="AF158" s="262"/>
      <c r="AG158" s="265"/>
      <c r="AK158" s="262"/>
    </row>
    <row r="159" spans="1:37" s="261" customFormat="1" ht="14" x14ac:dyDescent="0.2">
      <c r="A159" s="271"/>
      <c r="B159" s="261" t="s">
        <v>68</v>
      </c>
      <c r="C159" s="261" t="s">
        <v>49</v>
      </c>
      <c r="E159" s="262">
        <v>3</v>
      </c>
      <c r="F159" s="262">
        <v>5</v>
      </c>
      <c r="G159" s="263" t="e">
        <f>VLOOKUP($F159,Gegevens!$D$3:$E$23,2,FALSE)</f>
        <v>#N/A</v>
      </c>
      <c r="H159" s="261" t="s">
        <v>1202</v>
      </c>
      <c r="I159" s="261" t="s">
        <v>457</v>
      </c>
      <c r="J159" s="264"/>
      <c r="K159" s="265" t="s">
        <v>602</v>
      </c>
      <c r="V159" s="265"/>
      <c r="W159" s="262"/>
      <c r="X159" s="265"/>
      <c r="Y159" s="265"/>
      <c r="Z159" s="262"/>
      <c r="AA159" s="265"/>
      <c r="AB159" s="265"/>
      <c r="AC159" s="262"/>
      <c r="AD159" s="265"/>
      <c r="AE159" s="265"/>
      <c r="AF159" s="262"/>
      <c r="AG159" s="265"/>
      <c r="AK159" s="262"/>
    </row>
    <row r="160" spans="1:37" s="271" customFormat="1" ht="14" x14ac:dyDescent="0.2">
      <c r="E160" s="272"/>
      <c r="F160" s="272"/>
      <c r="V160" s="274"/>
      <c r="W160" s="272"/>
      <c r="X160" s="274"/>
      <c r="Y160" s="274"/>
      <c r="Z160" s="272"/>
      <c r="AA160" s="274"/>
      <c r="AB160" s="274"/>
      <c r="AC160" s="272"/>
      <c r="AD160" s="274"/>
      <c r="AE160" s="274"/>
      <c r="AF160" s="272"/>
      <c r="AG160" s="274"/>
      <c r="AI160" s="272"/>
      <c r="AJ160" s="272"/>
    </row>
    <row r="161" spans="1:38" s="263" customFormat="1" ht="14" x14ac:dyDescent="0.2">
      <c r="A161" s="271"/>
      <c r="B161" s="261" t="s">
        <v>68</v>
      </c>
      <c r="C161" s="261" t="s">
        <v>55</v>
      </c>
      <c r="D161" s="261"/>
      <c r="E161" s="284">
        <v>3</v>
      </c>
      <c r="F161" s="262">
        <v>1</v>
      </c>
      <c r="G161" s="263" t="e">
        <f>VLOOKUP($F161,Gegevens!$D$3:$E$23,2,FALSE)</f>
        <v>#N/A</v>
      </c>
      <c r="H161" s="261" t="s">
        <v>1198</v>
      </c>
      <c r="I161" s="261" t="s">
        <v>466</v>
      </c>
      <c r="J161" s="264"/>
      <c r="K161" s="265" t="s">
        <v>607</v>
      </c>
      <c r="L161" s="263" t="s">
        <v>28</v>
      </c>
      <c r="M161" s="263" t="s">
        <v>58</v>
      </c>
      <c r="N161" s="263" t="s">
        <v>59</v>
      </c>
      <c r="O161" s="263" t="s">
        <v>10</v>
      </c>
      <c r="P161" s="263" t="s">
        <v>7</v>
      </c>
      <c r="Q161" s="263" t="s">
        <v>8</v>
      </c>
      <c r="R161" s="263" t="s">
        <v>62</v>
      </c>
      <c r="S161" s="263" t="s">
        <v>61</v>
      </c>
      <c r="T161" s="261" t="s">
        <v>58</v>
      </c>
      <c r="U161" s="261"/>
      <c r="V161" s="266" t="s">
        <v>120</v>
      </c>
      <c r="W161" s="284">
        <v>40</v>
      </c>
      <c r="X161" s="266" t="s">
        <v>72</v>
      </c>
      <c r="Y161" s="266" t="s">
        <v>16</v>
      </c>
      <c r="Z161" s="284">
        <v>30</v>
      </c>
      <c r="AA161" s="266" t="s">
        <v>72</v>
      </c>
      <c r="AB161" s="266" t="s">
        <v>7</v>
      </c>
      <c r="AC161" s="284">
        <v>30</v>
      </c>
      <c r="AD161" s="266" t="s">
        <v>1215</v>
      </c>
      <c r="AE161" s="266"/>
      <c r="AF161" s="284"/>
      <c r="AG161" s="266"/>
      <c r="AH161" s="268">
        <v>40</v>
      </c>
      <c r="AI161" s="268">
        <v>50</v>
      </c>
      <c r="AJ161" s="268">
        <v>90</v>
      </c>
      <c r="AK161" s="284" t="s">
        <v>69</v>
      </c>
    </row>
    <row r="162" spans="1:38" s="263" customFormat="1" ht="14" x14ac:dyDescent="0.2">
      <c r="A162" s="271"/>
      <c r="B162" s="261" t="s">
        <v>68</v>
      </c>
      <c r="C162" s="261" t="s">
        <v>55</v>
      </c>
      <c r="D162" s="261"/>
      <c r="E162" s="284">
        <v>3</v>
      </c>
      <c r="F162" s="262">
        <v>1</v>
      </c>
      <c r="G162" s="263" t="e">
        <f>VLOOKUP($F162,Gegevens!$D$3:$E$23,2,FALSE)</f>
        <v>#N/A</v>
      </c>
      <c r="H162" s="261" t="s">
        <v>1198</v>
      </c>
      <c r="I162" s="261" t="s">
        <v>467</v>
      </c>
      <c r="J162" s="264"/>
      <c r="K162" s="265" t="s">
        <v>609</v>
      </c>
      <c r="V162" s="266"/>
      <c r="W162" s="284"/>
      <c r="X162" s="266"/>
      <c r="Y162" s="266"/>
      <c r="Z162" s="284"/>
      <c r="AA162" s="266"/>
      <c r="AB162" s="266"/>
      <c r="AC162" s="284"/>
      <c r="AD162" s="266"/>
      <c r="AE162" s="266"/>
      <c r="AF162" s="284"/>
      <c r="AG162" s="266"/>
      <c r="AK162" s="262"/>
    </row>
    <row r="163" spans="1:38" s="263" customFormat="1" ht="14" x14ac:dyDescent="0.2">
      <c r="A163" s="271"/>
      <c r="B163" s="261" t="s">
        <v>68</v>
      </c>
      <c r="C163" s="261" t="s">
        <v>55</v>
      </c>
      <c r="D163" s="261"/>
      <c r="E163" s="284">
        <v>3</v>
      </c>
      <c r="F163" s="262">
        <v>1</v>
      </c>
      <c r="G163" s="263" t="e">
        <f>VLOOKUP($F163,Gegevens!$D$3:$E$23,2,FALSE)</f>
        <v>#N/A</v>
      </c>
      <c r="H163" s="261" t="s">
        <v>1198</v>
      </c>
      <c r="I163" s="261" t="s">
        <v>468</v>
      </c>
      <c r="J163" s="264"/>
      <c r="K163" s="265" t="s">
        <v>606</v>
      </c>
      <c r="V163" s="266"/>
      <c r="W163" s="284"/>
      <c r="X163" s="266"/>
      <c r="Y163" s="266"/>
      <c r="Z163" s="284"/>
      <c r="AA163" s="266"/>
      <c r="AB163" s="266"/>
      <c r="AC163" s="284"/>
      <c r="AD163" s="266"/>
      <c r="AE163" s="266"/>
      <c r="AF163" s="284"/>
      <c r="AG163" s="266"/>
      <c r="AK163" s="262"/>
    </row>
    <row r="164" spans="1:38" s="263" customFormat="1" ht="14" x14ac:dyDescent="0.2">
      <c r="A164" s="271"/>
      <c r="B164" s="261" t="s">
        <v>68</v>
      </c>
      <c r="C164" s="261" t="s">
        <v>55</v>
      </c>
      <c r="D164" s="261"/>
      <c r="E164" s="284">
        <v>3</v>
      </c>
      <c r="F164" s="262">
        <v>1</v>
      </c>
      <c r="G164" s="263" t="e">
        <f>VLOOKUP($F164,Gegevens!$D$3:$E$23,2,FALSE)</f>
        <v>#N/A</v>
      </c>
      <c r="H164" s="261" t="s">
        <v>1198</v>
      </c>
      <c r="I164" s="261" t="s">
        <v>469</v>
      </c>
      <c r="J164" s="264"/>
      <c r="K164" s="265" t="s">
        <v>1075</v>
      </c>
      <c r="V164" s="266"/>
      <c r="W164" s="284"/>
      <c r="X164" s="266"/>
      <c r="Y164" s="266"/>
      <c r="Z164" s="284"/>
      <c r="AA164" s="266"/>
      <c r="AB164" s="266"/>
      <c r="AC164" s="284"/>
      <c r="AD164" s="266"/>
      <c r="AE164" s="266"/>
      <c r="AF164" s="284"/>
      <c r="AG164" s="266"/>
    </row>
    <row r="165" spans="1:38" s="263" customFormat="1" ht="14" x14ac:dyDescent="0.2">
      <c r="A165" s="271"/>
      <c r="B165" s="261" t="s">
        <v>68</v>
      </c>
      <c r="C165" s="261" t="s">
        <v>55</v>
      </c>
      <c r="D165" s="261"/>
      <c r="E165" s="284">
        <v>3</v>
      </c>
      <c r="F165" s="262">
        <v>1</v>
      </c>
      <c r="G165" s="263" t="e">
        <f>VLOOKUP($F165,Gegevens!$D$3:$E$23,2,FALSE)</f>
        <v>#N/A</v>
      </c>
      <c r="H165" s="261" t="s">
        <v>1198</v>
      </c>
      <c r="I165" s="261" t="s">
        <v>470</v>
      </c>
      <c r="J165" s="264"/>
      <c r="K165" s="265" t="s">
        <v>262</v>
      </c>
      <c r="V165" s="266"/>
      <c r="W165" s="284"/>
      <c r="X165" s="266"/>
      <c r="Y165" s="266"/>
      <c r="Z165" s="284"/>
      <c r="AA165" s="266"/>
      <c r="AB165" s="266"/>
      <c r="AC165" s="284"/>
      <c r="AD165" s="266"/>
      <c r="AE165" s="266"/>
      <c r="AF165" s="284"/>
      <c r="AG165" s="266"/>
      <c r="AI165" s="284"/>
      <c r="AJ165" s="284"/>
    </row>
    <row r="166" spans="1:38" s="263" customFormat="1" ht="14" x14ac:dyDescent="0.2">
      <c r="A166" s="271"/>
      <c r="B166" s="261" t="s">
        <v>68</v>
      </c>
      <c r="C166" s="261" t="s">
        <v>55</v>
      </c>
      <c r="D166" s="261"/>
      <c r="E166" s="284">
        <v>3</v>
      </c>
      <c r="F166" s="262">
        <v>1</v>
      </c>
      <c r="G166" s="263" t="e">
        <f>VLOOKUP($F166,Gegevens!$D$3:$E$23,2,FALSE)</f>
        <v>#N/A</v>
      </c>
      <c r="H166" s="261" t="s">
        <v>1198</v>
      </c>
      <c r="I166" s="261" t="s">
        <v>471</v>
      </c>
      <c r="J166" s="264"/>
      <c r="K166" s="265" t="s">
        <v>834</v>
      </c>
      <c r="V166" s="266"/>
      <c r="W166" s="284"/>
      <c r="X166" s="266"/>
      <c r="Y166" s="266"/>
      <c r="Z166" s="284"/>
      <c r="AA166" s="266"/>
      <c r="AB166" s="266"/>
      <c r="AC166" s="284"/>
      <c r="AD166" s="266"/>
      <c r="AE166" s="266"/>
      <c r="AF166" s="284"/>
      <c r="AG166" s="266"/>
      <c r="AI166" s="284"/>
      <c r="AJ166" s="284"/>
    </row>
    <row r="167" spans="1:38" s="261" customFormat="1" ht="14" x14ac:dyDescent="0.2">
      <c r="A167" s="271"/>
      <c r="B167" s="261" t="s">
        <v>68</v>
      </c>
      <c r="C167" s="261" t="s">
        <v>55</v>
      </c>
      <c r="E167" s="284">
        <v>3</v>
      </c>
      <c r="F167" s="262">
        <v>1</v>
      </c>
      <c r="G167" s="263" t="e">
        <f>VLOOKUP($F167,Gegevens!$D$3:$E$23,2,FALSE)</f>
        <v>#N/A</v>
      </c>
      <c r="H167" s="261" t="s">
        <v>1198</v>
      </c>
      <c r="I167" s="261" t="s">
        <v>472</v>
      </c>
      <c r="J167" s="264"/>
      <c r="K167" s="265" t="s">
        <v>608</v>
      </c>
      <c r="V167" s="265"/>
      <c r="W167" s="262"/>
      <c r="X167" s="265"/>
      <c r="Y167" s="265"/>
      <c r="Z167" s="262"/>
      <c r="AA167" s="265"/>
      <c r="AB167" s="265"/>
      <c r="AC167" s="262"/>
      <c r="AD167" s="265"/>
      <c r="AE167" s="265"/>
      <c r="AF167" s="262"/>
      <c r="AG167" s="265"/>
    </row>
    <row r="168" spans="1:38" s="261" customFormat="1" ht="14" x14ac:dyDescent="0.2">
      <c r="A168" s="271"/>
      <c r="B168" s="261" t="s">
        <v>68</v>
      </c>
      <c r="C168" s="261" t="s">
        <v>55</v>
      </c>
      <c r="E168" s="284">
        <v>3</v>
      </c>
      <c r="F168" s="262">
        <v>1</v>
      </c>
      <c r="G168" s="263" t="e">
        <f>VLOOKUP($F168,Gegevens!$D$3:$E$23,2,FALSE)</f>
        <v>#N/A</v>
      </c>
      <c r="H168" s="261" t="s">
        <v>1198</v>
      </c>
      <c r="I168" s="261" t="s">
        <v>473</v>
      </c>
      <c r="J168" s="264"/>
      <c r="K168" s="265" t="s">
        <v>610</v>
      </c>
      <c r="V168" s="265"/>
      <c r="W168" s="262"/>
      <c r="X168" s="265"/>
      <c r="Y168" s="265"/>
      <c r="Z168" s="262"/>
      <c r="AA168" s="265"/>
      <c r="AB168" s="265"/>
      <c r="AC168" s="262"/>
      <c r="AD168" s="265"/>
      <c r="AE168" s="265"/>
      <c r="AF168" s="262"/>
      <c r="AG168" s="265"/>
    </row>
    <row r="169" spans="1:38" s="271" customFormat="1" ht="14" x14ac:dyDescent="0.2">
      <c r="E169" s="272"/>
      <c r="F169" s="272"/>
      <c r="V169" s="274"/>
      <c r="W169" s="272"/>
      <c r="X169" s="274"/>
      <c r="Y169" s="274"/>
      <c r="Z169" s="272"/>
      <c r="AA169" s="274"/>
      <c r="AB169" s="274"/>
      <c r="AC169" s="272"/>
      <c r="AD169" s="274"/>
      <c r="AE169" s="274"/>
      <c r="AF169" s="272"/>
      <c r="AG169" s="274"/>
      <c r="AK169" s="272"/>
    </row>
    <row r="170" spans="1:38" s="261" customFormat="1" ht="14" x14ac:dyDescent="0.2">
      <c r="A170" s="271"/>
      <c r="B170" s="261" t="s">
        <v>68</v>
      </c>
      <c r="C170" s="261" t="s">
        <v>96</v>
      </c>
      <c r="E170" s="284">
        <v>3</v>
      </c>
      <c r="F170" s="262">
        <v>7</v>
      </c>
      <c r="G170" s="263" t="e">
        <f>VLOOKUP($F170,Gegevens!$D$3:$E$23,2,FALSE)</f>
        <v>#N/A</v>
      </c>
      <c r="H170" s="261" t="s">
        <v>1204</v>
      </c>
      <c r="I170" s="261" t="s">
        <v>462</v>
      </c>
      <c r="J170" s="264"/>
      <c r="K170" s="261" t="s">
        <v>1097</v>
      </c>
      <c r="L170" s="263" t="s">
        <v>27</v>
      </c>
      <c r="M170" s="263" t="s">
        <v>57</v>
      </c>
      <c r="N170" s="263" t="s">
        <v>59</v>
      </c>
      <c r="O170" s="263" t="s">
        <v>26</v>
      </c>
      <c r="P170" s="263" t="s">
        <v>6</v>
      </c>
      <c r="Q170" s="263" t="s">
        <v>8</v>
      </c>
      <c r="R170" s="263" t="s">
        <v>29</v>
      </c>
      <c r="S170" s="263" t="s">
        <v>63</v>
      </c>
      <c r="T170" s="263"/>
      <c r="U170" s="263"/>
      <c r="V170" s="266" t="s">
        <v>119</v>
      </c>
      <c r="W170" s="284">
        <v>20</v>
      </c>
      <c r="X170" s="266" t="s">
        <v>72</v>
      </c>
      <c r="Y170" s="266" t="s">
        <v>17</v>
      </c>
      <c r="Z170" s="284">
        <v>80</v>
      </c>
      <c r="AA170" s="266" t="s">
        <v>72</v>
      </c>
      <c r="AB170" s="266"/>
      <c r="AC170" s="284"/>
      <c r="AD170" s="266"/>
      <c r="AE170" s="265"/>
      <c r="AF170" s="284"/>
      <c r="AG170" s="266"/>
      <c r="AH170" s="268">
        <v>30</v>
      </c>
      <c r="AI170" s="268">
        <v>60</v>
      </c>
      <c r="AJ170" s="268">
        <v>90</v>
      </c>
      <c r="AK170" s="284" t="s">
        <v>70</v>
      </c>
      <c r="AL170" s="263" t="s">
        <v>17</v>
      </c>
    </row>
    <row r="171" spans="1:38" s="261" customFormat="1" ht="14" x14ac:dyDescent="0.2">
      <c r="A171" s="271"/>
      <c r="B171" s="261" t="s">
        <v>68</v>
      </c>
      <c r="C171" s="261" t="s">
        <v>96</v>
      </c>
      <c r="E171" s="284">
        <v>3</v>
      </c>
      <c r="F171" s="262">
        <v>7</v>
      </c>
      <c r="G171" s="263" t="e">
        <f>VLOOKUP($F171,Gegevens!$D$3:$E$23,2,FALSE)</f>
        <v>#N/A</v>
      </c>
      <c r="H171" s="261" t="s">
        <v>1204</v>
      </c>
      <c r="I171" s="261" t="s">
        <v>463</v>
      </c>
      <c r="J171" s="264"/>
      <c r="K171" s="261" t="s">
        <v>605</v>
      </c>
      <c r="L171" s="263"/>
      <c r="M171" s="263"/>
      <c r="N171" s="263"/>
      <c r="O171" s="263"/>
      <c r="P171" s="263"/>
      <c r="Q171" s="263"/>
      <c r="V171" s="265"/>
      <c r="W171" s="262"/>
      <c r="X171" s="265"/>
      <c r="Y171" s="265"/>
      <c r="Z171" s="262"/>
      <c r="AA171" s="265"/>
      <c r="AB171" s="265"/>
      <c r="AC171" s="262"/>
      <c r="AD171" s="265"/>
      <c r="AE171" s="265"/>
      <c r="AF171" s="262"/>
      <c r="AG171" s="265"/>
    </row>
    <row r="172" spans="1:38" s="261" customFormat="1" ht="14" x14ac:dyDescent="0.2">
      <c r="A172" s="271"/>
      <c r="B172" s="261" t="s">
        <v>68</v>
      </c>
      <c r="C172" s="261" t="s">
        <v>96</v>
      </c>
      <c r="E172" s="284">
        <v>3</v>
      </c>
      <c r="F172" s="262">
        <v>7</v>
      </c>
      <c r="G172" s="263" t="e">
        <f>VLOOKUP($F172,Gegevens!$D$3:$E$23,2,FALSE)</f>
        <v>#N/A</v>
      </c>
      <c r="H172" s="261" t="s">
        <v>1204</v>
      </c>
      <c r="I172" s="261" t="s">
        <v>464</v>
      </c>
      <c r="J172" s="264"/>
      <c r="K172" s="261" t="s">
        <v>240</v>
      </c>
      <c r="L172" s="263"/>
      <c r="M172" s="263"/>
      <c r="N172" s="263"/>
      <c r="O172" s="263"/>
      <c r="P172" s="263"/>
      <c r="Q172" s="263"/>
      <c r="V172" s="265"/>
      <c r="W172" s="262"/>
      <c r="X172" s="265"/>
      <c r="Y172" s="265"/>
      <c r="Z172" s="262"/>
      <c r="AA172" s="265"/>
      <c r="AB172" s="265"/>
      <c r="AC172" s="262"/>
      <c r="AD172" s="265"/>
      <c r="AE172" s="265"/>
      <c r="AF172" s="262"/>
      <c r="AG172" s="265"/>
    </row>
    <row r="173" spans="1:38" s="261" customFormat="1" ht="14" x14ac:dyDescent="0.2">
      <c r="A173" s="271"/>
      <c r="B173" s="261" t="s">
        <v>68</v>
      </c>
      <c r="C173" s="261" t="s">
        <v>96</v>
      </c>
      <c r="E173" s="284">
        <v>3</v>
      </c>
      <c r="F173" s="262">
        <v>7</v>
      </c>
      <c r="G173" s="263" t="e">
        <f>VLOOKUP($F173,Gegevens!$D$3:$E$23,2,FALSE)</f>
        <v>#N/A</v>
      </c>
      <c r="H173" s="261" t="s">
        <v>1204</v>
      </c>
      <c r="I173" s="261" t="s">
        <v>465</v>
      </c>
      <c r="J173" s="264"/>
      <c r="K173" s="261" t="s">
        <v>1102</v>
      </c>
      <c r="L173" s="263"/>
      <c r="M173" s="263"/>
      <c r="N173" s="263"/>
      <c r="O173" s="263"/>
      <c r="P173" s="263"/>
      <c r="Q173" s="263"/>
      <c r="V173" s="265"/>
      <c r="W173" s="262"/>
      <c r="X173" s="265"/>
      <c r="Y173" s="265"/>
      <c r="Z173" s="262"/>
      <c r="AA173" s="265"/>
      <c r="AB173" s="265"/>
      <c r="AC173" s="262"/>
      <c r="AD173" s="265"/>
      <c r="AE173" s="265"/>
      <c r="AF173" s="262"/>
      <c r="AG173" s="265"/>
      <c r="AH173" s="263"/>
      <c r="AI173" s="262"/>
      <c r="AJ173" s="262"/>
    </row>
    <row r="174" spans="1:38" s="271" customFormat="1" ht="14" x14ac:dyDescent="0.2">
      <c r="E174" s="272" t="s">
        <v>5</v>
      </c>
      <c r="F174" s="272"/>
      <c r="G174" s="271" t="e">
        <f>VLOOKUP($F174,Gegevens!$D$3:$E$23,2,FALSE)</f>
        <v>#N/A</v>
      </c>
      <c r="H174" s="271" t="e">
        <f>VLOOKUP($F174,Gegevens!$A$2:$B$23,2,FALSE)</f>
        <v>#N/A</v>
      </c>
      <c r="V174" s="274"/>
      <c r="W174" s="272"/>
      <c r="X174" s="274"/>
      <c r="Y174" s="274"/>
      <c r="Z174" s="272"/>
      <c r="AA174" s="274"/>
      <c r="AB174" s="274"/>
      <c r="AC174" s="272"/>
      <c r="AD174" s="274"/>
      <c r="AE174" s="274"/>
      <c r="AF174" s="272"/>
      <c r="AG174" s="274"/>
      <c r="AK174" s="272"/>
    </row>
    <row r="175" spans="1:38" s="261" customFormat="1" ht="14" x14ac:dyDescent="0.2">
      <c r="A175" s="271"/>
      <c r="B175" s="261" t="s">
        <v>68</v>
      </c>
      <c r="C175" s="261" t="s">
        <v>51</v>
      </c>
      <c r="E175" s="284">
        <v>3</v>
      </c>
      <c r="F175" s="262">
        <v>7</v>
      </c>
      <c r="G175" s="263" t="e">
        <f>VLOOKUP($F175,Gegevens!$D$3:$E$23,2,FALSE)</f>
        <v>#N/A</v>
      </c>
      <c r="H175" s="261" t="s">
        <v>1204</v>
      </c>
      <c r="I175" s="261" t="s">
        <v>458</v>
      </c>
      <c r="J175" s="264"/>
      <c r="K175" s="261" t="s">
        <v>80</v>
      </c>
      <c r="L175" s="263" t="s">
        <v>27</v>
      </c>
      <c r="M175" s="263" t="s">
        <v>57</v>
      </c>
      <c r="N175" s="263" t="s">
        <v>59</v>
      </c>
      <c r="O175" s="263" t="s">
        <v>26</v>
      </c>
      <c r="P175" s="263" t="s">
        <v>6</v>
      </c>
      <c r="Q175" s="263" t="s">
        <v>8</v>
      </c>
      <c r="R175" s="263" t="s">
        <v>29</v>
      </c>
      <c r="S175" s="263" t="s">
        <v>62</v>
      </c>
      <c r="T175" s="263" t="s">
        <v>19</v>
      </c>
      <c r="U175" s="263" t="s">
        <v>63</v>
      </c>
      <c r="V175" s="266" t="s">
        <v>119</v>
      </c>
      <c r="W175" s="284">
        <v>20</v>
      </c>
      <c r="X175" s="266" t="s">
        <v>72</v>
      </c>
      <c r="Y175" s="266" t="s">
        <v>120</v>
      </c>
      <c r="Z175" s="284">
        <v>20</v>
      </c>
      <c r="AA175" s="266" t="s">
        <v>1220</v>
      </c>
      <c r="AB175" s="266" t="s">
        <v>19</v>
      </c>
      <c r="AC175" s="284">
        <v>40</v>
      </c>
      <c r="AD175" s="266" t="s">
        <v>1214</v>
      </c>
      <c r="AE175" s="266" t="s">
        <v>17</v>
      </c>
      <c r="AF175" s="284">
        <v>20</v>
      </c>
      <c r="AG175" s="266" t="s">
        <v>72</v>
      </c>
      <c r="AH175" s="268">
        <v>10</v>
      </c>
      <c r="AI175" s="268">
        <v>80</v>
      </c>
      <c r="AJ175" s="268">
        <v>90</v>
      </c>
      <c r="AK175" s="284" t="s">
        <v>70</v>
      </c>
      <c r="AL175" s="263" t="s">
        <v>19</v>
      </c>
    </row>
    <row r="176" spans="1:38" s="261" customFormat="1" ht="14" x14ac:dyDescent="0.2">
      <c r="A176" s="271"/>
      <c r="B176" s="261" t="s">
        <v>68</v>
      </c>
      <c r="C176" s="261" t="s">
        <v>51</v>
      </c>
      <c r="E176" s="284">
        <v>3</v>
      </c>
      <c r="F176" s="262">
        <v>8</v>
      </c>
      <c r="G176" s="263" t="e">
        <f>VLOOKUP($F176,Gegevens!$D$3:$E$23,2,FALSE)</f>
        <v>#N/A</v>
      </c>
      <c r="H176" s="261" t="s">
        <v>1205</v>
      </c>
      <c r="I176" s="261" t="s">
        <v>459</v>
      </c>
      <c r="J176" s="264"/>
      <c r="K176" s="265" t="s">
        <v>830</v>
      </c>
      <c r="V176" s="266"/>
      <c r="W176" s="284"/>
      <c r="X176" s="266"/>
      <c r="Y176" s="266"/>
      <c r="Z176" s="284"/>
      <c r="AA176" s="266"/>
      <c r="AB176" s="266"/>
      <c r="AC176" s="284"/>
      <c r="AD176" s="266"/>
      <c r="AE176" s="265"/>
      <c r="AF176" s="262"/>
      <c r="AG176" s="265"/>
      <c r="AH176" s="268"/>
      <c r="AI176" s="268"/>
      <c r="AJ176" s="268"/>
      <c r="AK176" s="284"/>
      <c r="AL176" s="263"/>
    </row>
    <row r="177" spans="1:40" s="261" customFormat="1" ht="14" x14ac:dyDescent="0.2">
      <c r="A177" s="271"/>
      <c r="B177" s="261" t="s">
        <v>68</v>
      </c>
      <c r="C177" s="261" t="s">
        <v>51</v>
      </c>
      <c r="E177" s="284">
        <v>3</v>
      </c>
      <c r="F177" s="262">
        <v>8</v>
      </c>
      <c r="G177" s="263" t="e">
        <f>VLOOKUP($F177,Gegevens!$D$3:$E$23,2,FALSE)</f>
        <v>#N/A</v>
      </c>
      <c r="H177" s="261" t="s">
        <v>1205</v>
      </c>
      <c r="I177" s="261" t="s">
        <v>460</v>
      </c>
      <c r="J177" s="264"/>
      <c r="K177" s="261" t="s">
        <v>603</v>
      </c>
      <c r="V177" s="265"/>
      <c r="W177" s="262"/>
      <c r="X177" s="265"/>
      <c r="Y177" s="265"/>
      <c r="Z177" s="262"/>
      <c r="AA177" s="265"/>
      <c r="AB177" s="265"/>
      <c r="AC177" s="262"/>
      <c r="AD177" s="265"/>
      <c r="AE177" s="265"/>
      <c r="AF177" s="262"/>
      <c r="AG177" s="265"/>
      <c r="AH177" s="263"/>
      <c r="AI177" s="263"/>
      <c r="AJ177" s="263"/>
      <c r="AK177" s="262"/>
    </row>
    <row r="178" spans="1:40" s="261" customFormat="1" ht="14" x14ac:dyDescent="0.2">
      <c r="A178" s="271"/>
      <c r="B178" s="261" t="s">
        <v>68</v>
      </c>
      <c r="C178" s="261" t="s">
        <v>51</v>
      </c>
      <c r="E178" s="284">
        <v>3</v>
      </c>
      <c r="F178" s="262">
        <v>8</v>
      </c>
      <c r="G178" s="263" t="e">
        <f>VLOOKUP($F178,Gegevens!$D$3:$E$23,2,FALSE)</f>
        <v>#N/A</v>
      </c>
      <c r="H178" s="261" t="s">
        <v>1205</v>
      </c>
      <c r="I178" s="261" t="s">
        <v>461</v>
      </c>
      <c r="J178" s="264"/>
      <c r="K178" s="261" t="s">
        <v>1112</v>
      </c>
      <c r="V178" s="265"/>
      <c r="W178" s="262"/>
      <c r="X178" s="265"/>
      <c r="Y178" s="265"/>
      <c r="Z178" s="262"/>
      <c r="AA178" s="265"/>
      <c r="AB178" s="265"/>
      <c r="AC178" s="262"/>
      <c r="AD178" s="265"/>
      <c r="AE178" s="265"/>
      <c r="AF178" s="262"/>
      <c r="AG178" s="265"/>
      <c r="AH178" s="263"/>
      <c r="AI178" s="263"/>
      <c r="AJ178" s="263"/>
      <c r="AK178" s="262"/>
    </row>
    <row r="179" spans="1:40" s="261" customFormat="1" ht="14" x14ac:dyDescent="0.2">
      <c r="A179" s="271"/>
      <c r="B179" s="261" t="s">
        <v>68</v>
      </c>
      <c r="C179" s="261" t="s">
        <v>51</v>
      </c>
      <c r="E179" s="284">
        <v>3</v>
      </c>
      <c r="F179" s="262">
        <v>8</v>
      </c>
      <c r="G179" s="263" t="e">
        <f>VLOOKUP($F179,Gegevens!$D$3:$E$23,2,FALSE)</f>
        <v>#N/A</v>
      </c>
      <c r="H179" s="261" t="s">
        <v>1205</v>
      </c>
      <c r="I179" s="261" t="s">
        <v>1169</v>
      </c>
      <c r="J179" s="264"/>
      <c r="K179" s="261" t="s">
        <v>546</v>
      </c>
      <c r="V179" s="265"/>
      <c r="W179" s="262"/>
      <c r="X179" s="265"/>
      <c r="Y179" s="265"/>
      <c r="Z179" s="262"/>
      <c r="AA179" s="265"/>
      <c r="AB179" s="265"/>
      <c r="AC179" s="262"/>
      <c r="AD179" s="265"/>
      <c r="AE179" s="265"/>
      <c r="AF179" s="262"/>
      <c r="AG179" s="265"/>
      <c r="AH179" s="263"/>
      <c r="AI179" s="263"/>
      <c r="AJ179" s="263"/>
      <c r="AK179" s="262"/>
    </row>
    <row r="180" spans="1:40" s="271" customFormat="1" ht="14" x14ac:dyDescent="0.2">
      <c r="E180" s="272" t="s">
        <v>5</v>
      </c>
      <c r="F180" s="272"/>
      <c r="V180" s="274"/>
      <c r="W180" s="272"/>
      <c r="X180" s="274"/>
      <c r="Y180" s="274"/>
      <c r="Z180" s="272"/>
      <c r="AA180" s="274"/>
      <c r="AB180" s="274"/>
      <c r="AC180" s="272"/>
      <c r="AD180" s="274"/>
      <c r="AE180" s="274"/>
      <c r="AF180" s="272"/>
      <c r="AG180" s="274"/>
      <c r="AK180" s="272"/>
    </row>
    <row r="181" spans="1:40" s="275" customFormat="1" ht="14" x14ac:dyDescent="0.2">
      <c r="E181" s="276"/>
      <c r="F181" s="276"/>
      <c r="V181" s="277"/>
      <c r="W181" s="276"/>
      <c r="X181" s="277"/>
      <c r="Y181" s="277"/>
      <c r="Z181" s="276"/>
      <c r="AA181" s="277"/>
      <c r="AB181" s="277"/>
      <c r="AC181" s="276"/>
      <c r="AD181" s="277"/>
      <c r="AE181" s="277"/>
      <c r="AF181" s="276"/>
      <c r="AG181" s="277"/>
      <c r="AK181" s="276"/>
    </row>
    <row r="182" spans="1:40" s="263" customFormat="1" ht="14" x14ac:dyDescent="0.2">
      <c r="A182" s="275"/>
      <c r="B182" s="263" t="s">
        <v>68</v>
      </c>
      <c r="C182" s="263" t="s">
        <v>245</v>
      </c>
      <c r="E182" s="284">
        <v>15</v>
      </c>
      <c r="F182" s="262">
        <v>1</v>
      </c>
      <c r="G182" s="263" t="e">
        <f>VLOOKUP($F182,Gegevens!$D$3:$E$23,2,FALSE)</f>
        <v>#N/A</v>
      </c>
      <c r="H182" s="261" t="s">
        <v>1198</v>
      </c>
      <c r="I182" s="261" t="s">
        <v>474</v>
      </c>
      <c r="J182" s="264"/>
      <c r="K182" s="265" t="s">
        <v>775</v>
      </c>
      <c r="L182" s="263" t="s">
        <v>28</v>
      </c>
      <c r="M182" s="263" t="s">
        <v>59</v>
      </c>
      <c r="O182" s="263" t="s">
        <v>10</v>
      </c>
      <c r="P182" s="263" t="s">
        <v>8</v>
      </c>
      <c r="R182" s="263" t="s">
        <v>62</v>
      </c>
      <c r="S182" s="263" t="s">
        <v>61</v>
      </c>
      <c r="T182" s="261"/>
      <c r="U182" s="261"/>
      <c r="V182" s="266" t="s">
        <v>120</v>
      </c>
      <c r="W182" s="284">
        <v>30</v>
      </c>
      <c r="X182" s="266" t="s">
        <v>72</v>
      </c>
      <c r="Y182" s="266" t="s">
        <v>16</v>
      </c>
      <c r="Z182" s="284">
        <v>70</v>
      </c>
      <c r="AA182" s="266" t="s">
        <v>1215</v>
      </c>
      <c r="AB182" s="266"/>
      <c r="AC182" s="284"/>
      <c r="AD182" s="266"/>
      <c r="AE182" s="265"/>
      <c r="AF182" s="284"/>
      <c r="AG182" s="266"/>
      <c r="AH182" s="268">
        <v>350</v>
      </c>
      <c r="AI182" s="268">
        <v>100</v>
      </c>
      <c r="AJ182" s="268">
        <v>450</v>
      </c>
      <c r="AK182" s="284" t="s">
        <v>69</v>
      </c>
    </row>
    <row r="183" spans="1:40" s="263" customFormat="1" ht="14" x14ac:dyDescent="0.2">
      <c r="A183" s="275"/>
      <c r="B183" s="263" t="s">
        <v>68</v>
      </c>
      <c r="C183" s="263" t="s">
        <v>245</v>
      </c>
      <c r="E183" s="284">
        <v>15</v>
      </c>
      <c r="F183" s="262">
        <v>1</v>
      </c>
      <c r="G183" s="263" t="e">
        <f>VLOOKUP($F183,Gegevens!$D$3:$E$23,2,FALSE)</f>
        <v>#N/A</v>
      </c>
      <c r="H183" s="261" t="s">
        <v>1198</v>
      </c>
      <c r="I183" s="261" t="s">
        <v>475</v>
      </c>
      <c r="J183" s="264"/>
      <c r="K183" s="265" t="s">
        <v>555</v>
      </c>
      <c r="L183" s="261"/>
      <c r="M183" s="261"/>
      <c r="N183" s="261"/>
      <c r="O183" s="261"/>
      <c r="P183" s="261"/>
      <c r="Q183" s="261"/>
      <c r="R183" s="261"/>
      <c r="S183" s="261"/>
      <c r="T183" s="261"/>
      <c r="U183" s="261"/>
      <c r="V183" s="265"/>
      <c r="W183" s="262"/>
      <c r="X183" s="265"/>
      <c r="Y183" s="265"/>
      <c r="Z183" s="262"/>
      <c r="AA183" s="265"/>
      <c r="AB183" s="265"/>
      <c r="AC183" s="262"/>
      <c r="AD183" s="265"/>
      <c r="AE183" s="265"/>
      <c r="AF183" s="262"/>
      <c r="AG183" s="265"/>
      <c r="AK183" s="284"/>
    </row>
    <row r="184" spans="1:40" s="263" customFormat="1" ht="14" x14ac:dyDescent="0.2">
      <c r="A184" s="275"/>
      <c r="B184" s="263" t="s">
        <v>68</v>
      </c>
      <c r="C184" s="263" t="s">
        <v>245</v>
      </c>
      <c r="E184" s="284">
        <v>15</v>
      </c>
      <c r="F184" s="262">
        <v>1</v>
      </c>
      <c r="G184" s="263" t="e">
        <f>VLOOKUP($F184,Gegevens!$D$3:$E$23,2,FALSE)</f>
        <v>#N/A</v>
      </c>
      <c r="H184" s="261" t="s">
        <v>1198</v>
      </c>
      <c r="I184" s="261" t="s">
        <v>476</v>
      </c>
      <c r="J184" s="264"/>
      <c r="K184" s="265" t="s">
        <v>558</v>
      </c>
      <c r="L184" s="261"/>
      <c r="M184" s="261"/>
      <c r="N184" s="261"/>
      <c r="O184" s="261"/>
      <c r="P184" s="261"/>
      <c r="Q184" s="261"/>
      <c r="R184" s="261"/>
      <c r="S184" s="261"/>
      <c r="T184" s="261"/>
      <c r="U184" s="261"/>
      <c r="V184" s="265"/>
      <c r="W184" s="262"/>
      <c r="X184" s="265"/>
      <c r="Y184" s="265"/>
      <c r="Z184" s="262"/>
      <c r="AA184" s="265"/>
      <c r="AB184" s="265"/>
      <c r="AC184" s="262"/>
      <c r="AD184" s="265"/>
      <c r="AE184" s="265"/>
      <c r="AF184" s="262"/>
      <c r="AG184" s="265"/>
      <c r="AK184" s="284"/>
    </row>
    <row r="185" spans="1:40" s="263" customFormat="1" ht="14" x14ac:dyDescent="0.2">
      <c r="A185" s="275"/>
      <c r="B185" s="263" t="s">
        <v>68</v>
      </c>
      <c r="C185" s="263" t="s">
        <v>245</v>
      </c>
      <c r="E185" s="284">
        <v>15</v>
      </c>
      <c r="F185" s="262">
        <v>1</v>
      </c>
      <c r="G185" s="263" t="e">
        <f>VLOOKUP($F185,Gegevens!$D$3:$E$23,2,FALSE)</f>
        <v>#N/A</v>
      </c>
      <c r="H185" s="261" t="s">
        <v>1198</v>
      </c>
      <c r="I185" s="261" t="s">
        <v>477</v>
      </c>
      <c r="J185" s="264"/>
      <c r="K185" s="265" t="s">
        <v>177</v>
      </c>
      <c r="L185" s="261"/>
      <c r="M185" s="261"/>
      <c r="N185" s="261"/>
      <c r="O185" s="261"/>
      <c r="P185" s="261"/>
      <c r="Q185" s="261"/>
      <c r="R185" s="261"/>
      <c r="S185" s="261"/>
      <c r="T185" s="261"/>
      <c r="U185" s="261"/>
      <c r="V185" s="265"/>
      <c r="W185" s="262"/>
      <c r="X185" s="265"/>
      <c r="Y185" s="265"/>
      <c r="Z185" s="262"/>
      <c r="AA185" s="265"/>
      <c r="AB185" s="265"/>
      <c r="AC185" s="262"/>
      <c r="AD185" s="265"/>
      <c r="AE185" s="265"/>
      <c r="AF185" s="262"/>
      <c r="AG185" s="265"/>
      <c r="AK185" s="284"/>
    </row>
    <row r="186" spans="1:40" s="263" customFormat="1" ht="14" x14ac:dyDescent="0.2">
      <c r="A186" s="275"/>
      <c r="B186" s="263" t="s">
        <v>68</v>
      </c>
      <c r="C186" s="263" t="s">
        <v>245</v>
      </c>
      <c r="E186" s="284">
        <v>15</v>
      </c>
      <c r="F186" s="262">
        <v>1</v>
      </c>
      <c r="G186" s="263" t="e">
        <f>VLOOKUP($F186,Gegevens!$D$3:$E$23,2,FALSE)</f>
        <v>#N/A</v>
      </c>
      <c r="H186" s="261" t="s">
        <v>1198</v>
      </c>
      <c r="I186" s="261" t="s">
        <v>478</v>
      </c>
      <c r="J186" s="264"/>
      <c r="K186" s="265" t="s">
        <v>178</v>
      </c>
      <c r="L186" s="261"/>
      <c r="M186" s="261"/>
      <c r="N186" s="261"/>
      <c r="O186" s="261"/>
      <c r="P186" s="261"/>
      <c r="Q186" s="261"/>
      <c r="R186" s="261"/>
      <c r="S186" s="261"/>
      <c r="T186" s="261"/>
      <c r="U186" s="261"/>
      <c r="V186" s="265"/>
      <c r="W186" s="262"/>
      <c r="X186" s="265"/>
      <c r="Y186" s="265"/>
      <c r="Z186" s="262"/>
      <c r="AA186" s="265"/>
      <c r="AB186" s="265"/>
      <c r="AC186" s="262"/>
      <c r="AD186" s="265"/>
      <c r="AE186" s="265"/>
      <c r="AF186" s="262"/>
      <c r="AG186" s="265"/>
      <c r="AK186" s="284"/>
    </row>
    <row r="187" spans="1:40" s="263" customFormat="1" ht="14" x14ac:dyDescent="0.2">
      <c r="A187" s="275"/>
      <c r="B187" s="263" t="s">
        <v>68</v>
      </c>
      <c r="C187" s="263" t="s">
        <v>245</v>
      </c>
      <c r="E187" s="284">
        <v>15</v>
      </c>
      <c r="F187" s="262">
        <v>1</v>
      </c>
      <c r="G187" s="263" t="e">
        <f>VLOOKUP($F187,Gegevens!$D$3:$E$23,2,FALSE)</f>
        <v>#N/A</v>
      </c>
      <c r="H187" s="261" t="s">
        <v>1198</v>
      </c>
      <c r="I187" s="261" t="s">
        <v>479</v>
      </c>
      <c r="J187" s="264"/>
      <c r="K187" s="265" t="s">
        <v>179</v>
      </c>
      <c r="L187" s="261"/>
      <c r="M187" s="261"/>
      <c r="N187" s="261"/>
      <c r="O187" s="261"/>
      <c r="P187" s="261"/>
      <c r="Q187" s="261"/>
      <c r="R187" s="261"/>
      <c r="S187" s="261"/>
      <c r="T187" s="261"/>
      <c r="U187" s="261"/>
      <c r="V187" s="265"/>
      <c r="W187" s="262"/>
      <c r="X187" s="265"/>
      <c r="Y187" s="265"/>
      <c r="Z187" s="262"/>
      <c r="AA187" s="265"/>
      <c r="AB187" s="265"/>
      <c r="AC187" s="262"/>
      <c r="AD187" s="265"/>
      <c r="AE187" s="265"/>
      <c r="AF187" s="262"/>
      <c r="AG187" s="265"/>
      <c r="AK187" s="284"/>
    </row>
    <row r="188" spans="1:40" s="263" customFormat="1" ht="14" x14ac:dyDescent="0.2">
      <c r="A188" s="275"/>
      <c r="B188" s="263" t="s">
        <v>68</v>
      </c>
      <c r="C188" s="263" t="s">
        <v>245</v>
      </c>
      <c r="E188" s="284">
        <v>15</v>
      </c>
      <c r="F188" s="262">
        <v>1</v>
      </c>
      <c r="G188" s="263" t="e">
        <f>VLOOKUP($F188,Gegevens!$D$3:$E$23,2,FALSE)</f>
        <v>#N/A</v>
      </c>
      <c r="H188" s="261" t="s">
        <v>1198</v>
      </c>
      <c r="I188" s="261" t="s">
        <v>480</v>
      </c>
      <c r="J188" s="264"/>
      <c r="K188" s="265" t="s">
        <v>791</v>
      </c>
      <c r="L188" s="261"/>
      <c r="M188" s="261"/>
      <c r="N188" s="261"/>
      <c r="O188" s="261"/>
      <c r="P188" s="261"/>
      <c r="Q188" s="261"/>
      <c r="R188" s="261"/>
      <c r="S188" s="261"/>
      <c r="T188" s="261"/>
      <c r="U188" s="261"/>
      <c r="V188" s="265"/>
      <c r="W188" s="262"/>
      <c r="X188" s="265"/>
      <c r="Y188" s="265"/>
      <c r="Z188" s="262"/>
      <c r="AA188" s="265"/>
      <c r="AB188" s="265"/>
      <c r="AC188" s="262"/>
      <c r="AD188" s="265"/>
      <c r="AE188" s="265"/>
      <c r="AF188" s="262"/>
      <c r="AG188" s="265"/>
      <c r="AK188" s="284"/>
    </row>
    <row r="189" spans="1:40" s="263" customFormat="1" ht="14" x14ac:dyDescent="0.2">
      <c r="A189" s="275"/>
      <c r="B189" s="263" t="s">
        <v>68</v>
      </c>
      <c r="C189" s="263" t="s">
        <v>245</v>
      </c>
      <c r="E189" s="284">
        <v>15</v>
      </c>
      <c r="F189" s="284">
        <v>1</v>
      </c>
      <c r="G189" s="263" t="e">
        <f>VLOOKUP($F189,Gegevens!$D$3:$E$23,2,FALSE)</f>
        <v>#N/A</v>
      </c>
      <c r="H189" s="261" t="s">
        <v>1198</v>
      </c>
      <c r="I189" s="261" t="s">
        <v>481</v>
      </c>
      <c r="J189" s="264"/>
      <c r="K189" s="265" t="s">
        <v>559</v>
      </c>
      <c r="L189" s="261"/>
      <c r="M189" s="261"/>
      <c r="N189" s="261"/>
      <c r="O189" s="261"/>
      <c r="P189" s="261"/>
      <c r="Q189" s="261"/>
      <c r="R189" s="261"/>
      <c r="S189" s="261"/>
      <c r="T189" s="261"/>
      <c r="U189" s="261"/>
      <c r="V189" s="265"/>
      <c r="W189" s="262"/>
      <c r="X189" s="265"/>
      <c r="Y189" s="265"/>
      <c r="Z189" s="262"/>
      <c r="AA189" s="265"/>
      <c r="AB189" s="265"/>
      <c r="AC189" s="262"/>
      <c r="AD189" s="265"/>
      <c r="AE189" s="265"/>
      <c r="AF189" s="262"/>
      <c r="AG189" s="265"/>
      <c r="AK189" s="284"/>
    </row>
    <row r="190" spans="1:40" s="263" customFormat="1" ht="14" x14ac:dyDescent="0.2">
      <c r="A190" s="275"/>
      <c r="B190" s="263" t="s">
        <v>68</v>
      </c>
      <c r="C190" s="263" t="s">
        <v>245</v>
      </c>
      <c r="E190" s="284">
        <v>15</v>
      </c>
      <c r="F190" s="262">
        <v>1</v>
      </c>
      <c r="G190" s="263" t="e">
        <f>VLOOKUP($F190,Gegevens!$D$3:$E$23,2,FALSE)</f>
        <v>#N/A</v>
      </c>
      <c r="H190" s="261" t="s">
        <v>1198</v>
      </c>
      <c r="I190" s="261" t="s">
        <v>482</v>
      </c>
      <c r="J190" s="264"/>
      <c r="K190" s="265" t="s">
        <v>782</v>
      </c>
      <c r="L190" s="261"/>
      <c r="M190" s="261"/>
      <c r="N190" s="261"/>
      <c r="O190" s="261"/>
      <c r="P190" s="261"/>
      <c r="Q190" s="261"/>
      <c r="R190" s="261"/>
      <c r="S190" s="261"/>
      <c r="T190" s="261"/>
      <c r="U190" s="261"/>
      <c r="V190" s="265"/>
      <c r="W190" s="262"/>
      <c r="X190" s="265"/>
      <c r="Y190" s="265"/>
      <c r="Z190" s="262"/>
      <c r="AA190" s="265"/>
      <c r="AB190" s="265"/>
      <c r="AC190" s="262"/>
      <c r="AD190" s="265"/>
      <c r="AE190" s="265"/>
      <c r="AF190" s="262"/>
      <c r="AG190" s="265"/>
      <c r="AK190" s="284"/>
      <c r="AN190" s="348"/>
    </row>
    <row r="191" spans="1:40" s="263" customFormat="1" ht="14" x14ac:dyDescent="0.2">
      <c r="A191" s="275"/>
      <c r="B191" s="263" t="s">
        <v>68</v>
      </c>
      <c r="C191" s="263" t="s">
        <v>245</v>
      </c>
      <c r="E191" s="284">
        <v>15</v>
      </c>
      <c r="F191" s="262">
        <v>2</v>
      </c>
      <c r="G191" s="263" t="e">
        <f>VLOOKUP($F191,Gegevens!$D$3:$E$23,2,FALSE)</f>
        <v>#N/A</v>
      </c>
      <c r="H191" s="261" t="s">
        <v>1199</v>
      </c>
      <c r="I191" s="261" t="s">
        <v>483</v>
      </c>
      <c r="J191" s="264"/>
      <c r="K191" s="265" t="s">
        <v>858</v>
      </c>
      <c r="L191" s="261"/>
      <c r="M191" s="261"/>
      <c r="N191" s="261"/>
      <c r="O191" s="261"/>
      <c r="P191" s="261"/>
      <c r="Q191" s="261"/>
      <c r="R191" s="261"/>
      <c r="S191" s="261"/>
      <c r="T191" s="261"/>
      <c r="U191" s="261"/>
      <c r="V191" s="265"/>
      <c r="W191" s="262"/>
      <c r="X191" s="265"/>
      <c r="Y191" s="265"/>
      <c r="Z191" s="262"/>
      <c r="AA191" s="265"/>
      <c r="AB191" s="265"/>
      <c r="AC191" s="262"/>
      <c r="AD191" s="265"/>
      <c r="AE191" s="265"/>
      <c r="AF191" s="262"/>
      <c r="AG191" s="265"/>
      <c r="AK191" s="284"/>
      <c r="AN191" s="348"/>
    </row>
    <row r="192" spans="1:40" s="263" customFormat="1" ht="14" x14ac:dyDescent="0.2">
      <c r="A192" s="275"/>
      <c r="B192" s="263" t="s">
        <v>68</v>
      </c>
      <c r="C192" s="263" t="s">
        <v>245</v>
      </c>
      <c r="E192" s="284">
        <v>15</v>
      </c>
      <c r="F192" s="262">
        <v>2</v>
      </c>
      <c r="G192" s="263" t="e">
        <f>VLOOKUP($F192,Gegevens!$D$3:$E$23,2,FALSE)</f>
        <v>#N/A</v>
      </c>
      <c r="H192" s="261" t="s">
        <v>1199</v>
      </c>
      <c r="I192" s="261" t="s">
        <v>484</v>
      </c>
      <c r="J192" s="264"/>
      <c r="K192" s="265" t="s">
        <v>779</v>
      </c>
      <c r="L192" s="261"/>
      <c r="M192" s="261"/>
      <c r="N192" s="261"/>
      <c r="O192" s="261"/>
      <c r="P192" s="261"/>
      <c r="Q192" s="261"/>
      <c r="R192" s="261"/>
      <c r="S192" s="261"/>
      <c r="T192" s="261"/>
      <c r="U192" s="261"/>
      <c r="V192" s="265"/>
      <c r="W192" s="262"/>
      <c r="X192" s="265"/>
      <c r="Y192" s="265"/>
      <c r="Z192" s="262"/>
      <c r="AA192" s="265"/>
      <c r="AB192" s="265"/>
      <c r="AC192" s="262"/>
      <c r="AD192" s="265"/>
      <c r="AE192" s="265"/>
      <c r="AF192" s="262"/>
      <c r="AG192" s="265"/>
      <c r="AK192" s="284"/>
      <c r="AN192" s="348"/>
    </row>
    <row r="193" spans="1:40" s="263" customFormat="1" ht="14" x14ac:dyDescent="0.2">
      <c r="A193" s="275"/>
      <c r="B193" s="263" t="s">
        <v>68</v>
      </c>
      <c r="C193" s="263" t="s">
        <v>245</v>
      </c>
      <c r="E193" s="284">
        <v>15</v>
      </c>
      <c r="F193" s="262">
        <v>2</v>
      </c>
      <c r="G193" s="263" t="e">
        <f>VLOOKUP($F193,Gegevens!$D$3:$E$23,2,FALSE)</f>
        <v>#N/A</v>
      </c>
      <c r="H193" s="261" t="s">
        <v>1199</v>
      </c>
      <c r="I193" s="261" t="s">
        <v>485</v>
      </c>
      <c r="J193" s="264"/>
      <c r="K193" s="265" t="s">
        <v>785</v>
      </c>
      <c r="L193" s="261"/>
      <c r="M193" s="261"/>
      <c r="N193" s="261"/>
      <c r="O193" s="261"/>
      <c r="P193" s="261"/>
      <c r="Q193" s="261"/>
      <c r="R193" s="261"/>
      <c r="S193" s="261"/>
      <c r="T193" s="261"/>
      <c r="U193" s="261"/>
      <c r="V193" s="265"/>
      <c r="W193" s="262"/>
      <c r="X193" s="265"/>
      <c r="Y193" s="265"/>
      <c r="Z193" s="262"/>
      <c r="AA193" s="265"/>
      <c r="AB193" s="265"/>
      <c r="AC193" s="262"/>
      <c r="AD193" s="265"/>
      <c r="AE193" s="265"/>
      <c r="AF193" s="262"/>
      <c r="AG193" s="265"/>
      <c r="AK193" s="284"/>
      <c r="AN193" s="348"/>
    </row>
    <row r="194" spans="1:40" s="263" customFormat="1" ht="14" x14ac:dyDescent="0.2">
      <c r="A194" s="275"/>
      <c r="B194" s="263" t="s">
        <v>68</v>
      </c>
      <c r="C194" s="263" t="s">
        <v>245</v>
      </c>
      <c r="E194" s="284">
        <v>15</v>
      </c>
      <c r="F194" s="262">
        <v>2</v>
      </c>
      <c r="G194" s="263" t="e">
        <f>VLOOKUP($F194,Gegevens!$D$3:$E$23,2,FALSE)</f>
        <v>#N/A</v>
      </c>
      <c r="H194" s="261" t="s">
        <v>1199</v>
      </c>
      <c r="I194" s="261" t="s">
        <v>486</v>
      </c>
      <c r="J194" s="264"/>
      <c r="K194" s="265" t="s">
        <v>554</v>
      </c>
      <c r="L194" s="261"/>
      <c r="M194" s="261"/>
      <c r="N194" s="261"/>
      <c r="O194" s="261"/>
      <c r="P194" s="261"/>
      <c r="Q194" s="261"/>
      <c r="R194" s="261"/>
      <c r="S194" s="261"/>
      <c r="T194" s="261"/>
      <c r="U194" s="261"/>
      <c r="V194" s="265"/>
      <c r="W194" s="262"/>
      <c r="X194" s="265"/>
      <c r="Y194" s="265"/>
      <c r="Z194" s="262"/>
      <c r="AA194" s="265"/>
      <c r="AB194" s="265"/>
      <c r="AC194" s="262"/>
      <c r="AD194" s="265"/>
      <c r="AE194" s="265"/>
      <c r="AF194" s="262"/>
      <c r="AG194" s="265"/>
      <c r="AK194" s="284"/>
    </row>
    <row r="195" spans="1:40" s="263" customFormat="1" ht="14" x14ac:dyDescent="0.2">
      <c r="A195" s="275"/>
      <c r="B195" s="263" t="s">
        <v>68</v>
      </c>
      <c r="C195" s="263" t="s">
        <v>245</v>
      </c>
      <c r="E195" s="284">
        <v>15</v>
      </c>
      <c r="F195" s="262">
        <v>3</v>
      </c>
      <c r="G195" s="263" t="e">
        <f>VLOOKUP($F195,Gegevens!$D$3:$E$23,2,FALSE)</f>
        <v>#N/A</v>
      </c>
      <c r="H195" s="261" t="s">
        <v>1200</v>
      </c>
      <c r="I195" s="261" t="s">
        <v>487</v>
      </c>
      <c r="J195" s="264"/>
      <c r="K195" s="265" t="s">
        <v>556</v>
      </c>
      <c r="L195" s="261"/>
      <c r="M195" s="261"/>
      <c r="N195" s="261"/>
      <c r="O195" s="261"/>
      <c r="P195" s="261"/>
      <c r="Q195" s="261"/>
      <c r="R195" s="261"/>
      <c r="S195" s="261"/>
      <c r="T195" s="261"/>
      <c r="U195" s="261"/>
      <c r="V195" s="265"/>
      <c r="W195" s="262"/>
      <c r="X195" s="265"/>
      <c r="Y195" s="265"/>
      <c r="Z195" s="262"/>
      <c r="AA195" s="265"/>
      <c r="AB195" s="265"/>
      <c r="AC195" s="262"/>
      <c r="AD195" s="265"/>
      <c r="AE195" s="265"/>
      <c r="AF195" s="262"/>
      <c r="AG195" s="265"/>
      <c r="AK195" s="284"/>
    </row>
    <row r="196" spans="1:40" s="263" customFormat="1" ht="14" x14ac:dyDescent="0.2">
      <c r="A196" s="275"/>
      <c r="B196" s="263" t="s">
        <v>68</v>
      </c>
      <c r="C196" s="263" t="s">
        <v>245</v>
      </c>
      <c r="E196" s="284">
        <v>15</v>
      </c>
      <c r="F196" s="262">
        <v>3</v>
      </c>
      <c r="G196" s="263" t="e">
        <f>VLOOKUP($F196,Gegevens!$D$3:$E$23,2,FALSE)</f>
        <v>#N/A</v>
      </c>
      <c r="H196" s="261" t="s">
        <v>1200</v>
      </c>
      <c r="I196" s="261" t="s">
        <v>488</v>
      </c>
      <c r="J196" s="264"/>
      <c r="K196" s="265" t="s">
        <v>557</v>
      </c>
      <c r="L196" s="261"/>
      <c r="M196" s="261"/>
      <c r="N196" s="261"/>
      <c r="O196" s="261"/>
      <c r="P196" s="261"/>
      <c r="Q196" s="261"/>
      <c r="R196" s="261"/>
      <c r="S196" s="261"/>
      <c r="T196" s="261"/>
      <c r="U196" s="261"/>
      <c r="V196" s="265"/>
      <c r="W196" s="262"/>
      <c r="X196" s="265"/>
      <c r="Y196" s="265"/>
      <c r="Z196" s="262"/>
      <c r="AA196" s="265"/>
      <c r="AB196" s="265"/>
      <c r="AC196" s="262"/>
      <c r="AD196" s="265"/>
      <c r="AE196" s="265"/>
      <c r="AF196" s="262"/>
      <c r="AG196" s="265"/>
      <c r="AK196" s="284"/>
    </row>
    <row r="197" spans="1:40" s="263" customFormat="1" ht="14" x14ac:dyDescent="0.2">
      <c r="A197" s="275"/>
      <c r="B197" s="263" t="s">
        <v>68</v>
      </c>
      <c r="C197" s="263" t="s">
        <v>245</v>
      </c>
      <c r="E197" s="284">
        <v>15</v>
      </c>
      <c r="F197" s="262">
        <v>3</v>
      </c>
      <c r="G197" s="263" t="e">
        <f>VLOOKUP($F197,Gegevens!$D$3:$E$23,2,FALSE)</f>
        <v>#N/A</v>
      </c>
      <c r="H197" s="261" t="s">
        <v>1200</v>
      </c>
      <c r="I197" s="261" t="s">
        <v>489</v>
      </c>
      <c r="J197" s="264"/>
      <c r="K197" s="265" t="s">
        <v>787</v>
      </c>
      <c r="L197" s="261"/>
      <c r="M197" s="261"/>
      <c r="N197" s="261"/>
      <c r="O197" s="261"/>
      <c r="P197" s="261"/>
      <c r="Q197" s="261"/>
      <c r="R197" s="261"/>
      <c r="S197" s="261"/>
      <c r="T197" s="261"/>
      <c r="U197" s="261"/>
      <c r="V197" s="265"/>
      <c r="W197" s="262"/>
      <c r="X197" s="265"/>
      <c r="Y197" s="265"/>
      <c r="Z197" s="262"/>
      <c r="AA197" s="265"/>
      <c r="AB197" s="265"/>
      <c r="AC197" s="262"/>
      <c r="AD197" s="265"/>
      <c r="AE197" s="265"/>
      <c r="AF197" s="262"/>
      <c r="AG197" s="265"/>
      <c r="AK197" s="284"/>
    </row>
    <row r="198" spans="1:40" s="275" customFormat="1" ht="14" x14ac:dyDescent="0.2">
      <c r="E198" s="276"/>
      <c r="F198" s="276"/>
      <c r="V198" s="277"/>
      <c r="W198" s="276"/>
      <c r="X198" s="277"/>
      <c r="Y198" s="277"/>
      <c r="Z198" s="276"/>
      <c r="AA198" s="277"/>
      <c r="AB198" s="277"/>
      <c r="AC198" s="276"/>
      <c r="AD198" s="277"/>
      <c r="AE198" s="277"/>
      <c r="AF198" s="276"/>
      <c r="AG198" s="277"/>
      <c r="AK198" s="276"/>
    </row>
    <row r="199" spans="1:40" s="263" customFormat="1" ht="14" x14ac:dyDescent="0.2">
      <c r="A199" s="275"/>
      <c r="B199" s="263" t="s">
        <v>68</v>
      </c>
      <c r="C199" s="263" t="s">
        <v>244</v>
      </c>
      <c r="E199" s="284">
        <v>6</v>
      </c>
      <c r="F199" s="262">
        <v>1</v>
      </c>
      <c r="G199" s="263" t="e">
        <f>VLOOKUP($F199,Gegevens!$D$3:$E$23,2,FALSE)</f>
        <v>#N/A</v>
      </c>
      <c r="H199" s="263" t="s">
        <v>1198</v>
      </c>
      <c r="I199" s="261" t="s">
        <v>490</v>
      </c>
      <c r="J199" s="264"/>
      <c r="K199" s="265" t="s">
        <v>792</v>
      </c>
      <c r="L199" s="263" t="s">
        <v>28</v>
      </c>
      <c r="M199" s="263" t="s">
        <v>59</v>
      </c>
      <c r="O199" s="263" t="s">
        <v>10</v>
      </c>
      <c r="P199" s="263" t="s">
        <v>8</v>
      </c>
      <c r="R199" s="263" t="s">
        <v>29</v>
      </c>
      <c r="S199" s="263" t="s">
        <v>62</v>
      </c>
      <c r="T199" s="263" t="s">
        <v>61</v>
      </c>
      <c r="V199" s="266" t="s">
        <v>119</v>
      </c>
      <c r="W199" s="284">
        <v>20</v>
      </c>
      <c r="X199" s="266" t="s">
        <v>72</v>
      </c>
      <c r="Y199" s="266" t="s">
        <v>120</v>
      </c>
      <c r="Z199" s="284">
        <v>30</v>
      </c>
      <c r="AA199" s="266" t="s">
        <v>72</v>
      </c>
      <c r="AB199" s="266" t="s">
        <v>16</v>
      </c>
      <c r="AC199" s="284">
        <v>50</v>
      </c>
      <c r="AD199" s="266" t="s">
        <v>1220</v>
      </c>
      <c r="AE199" s="265"/>
      <c r="AF199" s="284"/>
      <c r="AG199" s="266"/>
      <c r="AH199" s="268">
        <v>90</v>
      </c>
      <c r="AI199" s="268">
        <v>90</v>
      </c>
      <c r="AJ199" s="268">
        <v>180</v>
      </c>
      <c r="AK199" s="284" t="s">
        <v>69</v>
      </c>
    </row>
    <row r="200" spans="1:40" s="263" customFormat="1" ht="14" x14ac:dyDescent="0.2">
      <c r="A200" s="275"/>
      <c r="B200" s="263" t="s">
        <v>68</v>
      </c>
      <c r="C200" s="263" t="s">
        <v>244</v>
      </c>
      <c r="E200" s="284">
        <v>6</v>
      </c>
      <c r="F200" s="262">
        <v>1</v>
      </c>
      <c r="G200" s="263" t="e">
        <f>VLOOKUP($F200,Gegevens!$D$3:$E$23,2,FALSE)</f>
        <v>#N/A</v>
      </c>
      <c r="H200" s="263" t="s">
        <v>1198</v>
      </c>
      <c r="I200" s="261" t="s">
        <v>491</v>
      </c>
      <c r="J200" s="264"/>
      <c r="K200" s="265" t="s">
        <v>782</v>
      </c>
      <c r="L200" s="261"/>
      <c r="M200" s="261"/>
      <c r="N200" s="261"/>
      <c r="O200" s="261"/>
      <c r="P200" s="261"/>
      <c r="Q200" s="261"/>
      <c r="R200" s="261"/>
      <c r="S200" s="261"/>
      <c r="T200" s="261"/>
      <c r="U200" s="261"/>
      <c r="V200" s="266"/>
      <c r="W200" s="284"/>
      <c r="X200" s="266"/>
      <c r="Y200" s="266"/>
      <c r="Z200" s="284"/>
      <c r="AA200" s="266"/>
      <c r="AB200" s="266"/>
      <c r="AC200" s="284"/>
      <c r="AD200" s="266"/>
      <c r="AE200" s="266"/>
      <c r="AF200" s="284"/>
      <c r="AG200" s="266"/>
      <c r="AK200" s="284"/>
    </row>
    <row r="201" spans="1:40" s="263" customFormat="1" ht="14" x14ac:dyDescent="0.2">
      <c r="A201" s="275"/>
      <c r="B201" s="263" t="s">
        <v>68</v>
      </c>
      <c r="C201" s="263" t="s">
        <v>244</v>
      </c>
      <c r="E201" s="284">
        <v>6</v>
      </c>
      <c r="F201" s="262">
        <v>2</v>
      </c>
      <c r="G201" s="263" t="e">
        <f>VLOOKUP($F201,Gegevens!$D$3:$E$23,2,FALSE)</f>
        <v>#N/A</v>
      </c>
      <c r="H201" s="263" t="s">
        <v>1199</v>
      </c>
      <c r="I201" s="261" t="s">
        <v>492</v>
      </c>
      <c r="J201" s="264"/>
      <c r="K201" s="265" t="s">
        <v>560</v>
      </c>
      <c r="L201" s="261"/>
      <c r="M201" s="261"/>
      <c r="N201" s="261"/>
      <c r="O201" s="261"/>
      <c r="P201" s="261"/>
      <c r="Q201" s="261"/>
      <c r="R201" s="261"/>
      <c r="S201" s="261"/>
      <c r="T201" s="261"/>
      <c r="U201" s="261"/>
      <c r="V201" s="265"/>
      <c r="W201" s="262"/>
      <c r="X201" s="265"/>
      <c r="Y201" s="265"/>
      <c r="Z201" s="262"/>
      <c r="AA201" s="265"/>
      <c r="AB201" s="265"/>
      <c r="AC201" s="262"/>
      <c r="AD201" s="265"/>
      <c r="AE201" s="265"/>
      <c r="AF201" s="262"/>
      <c r="AG201" s="265"/>
      <c r="AK201" s="284"/>
    </row>
    <row r="202" spans="1:40" s="263" customFormat="1" ht="14" x14ac:dyDescent="0.2">
      <c r="A202" s="275"/>
      <c r="B202" s="263" t="s">
        <v>68</v>
      </c>
      <c r="C202" s="263" t="s">
        <v>244</v>
      </c>
      <c r="E202" s="284">
        <v>6</v>
      </c>
      <c r="F202" s="262">
        <v>2</v>
      </c>
      <c r="G202" s="263" t="e">
        <f>VLOOKUP($F202,Gegevens!$D$3:$E$23,2,FALSE)</f>
        <v>#N/A</v>
      </c>
      <c r="H202" s="263" t="s">
        <v>1199</v>
      </c>
      <c r="I202" s="261" t="s">
        <v>493</v>
      </c>
      <c r="J202" s="264"/>
      <c r="K202" s="265" t="s">
        <v>568</v>
      </c>
      <c r="L202" s="261"/>
      <c r="M202" s="261"/>
      <c r="N202" s="261"/>
      <c r="O202" s="261"/>
      <c r="P202" s="261"/>
      <c r="Q202" s="261"/>
      <c r="R202" s="261"/>
      <c r="S202" s="261"/>
      <c r="T202" s="261"/>
      <c r="U202" s="261"/>
      <c r="V202" s="265"/>
      <c r="W202" s="262"/>
      <c r="X202" s="265"/>
      <c r="Y202" s="265"/>
      <c r="Z202" s="262"/>
      <c r="AA202" s="265"/>
      <c r="AB202" s="265"/>
      <c r="AC202" s="262"/>
      <c r="AD202" s="265"/>
      <c r="AE202" s="265"/>
      <c r="AF202" s="262"/>
      <c r="AG202" s="265"/>
      <c r="AK202" s="284"/>
    </row>
    <row r="203" spans="1:40" s="263" customFormat="1" ht="14" x14ac:dyDescent="0.2">
      <c r="A203" s="275"/>
      <c r="B203" s="263" t="s">
        <v>68</v>
      </c>
      <c r="C203" s="263" t="s">
        <v>244</v>
      </c>
      <c r="E203" s="284">
        <v>6</v>
      </c>
      <c r="F203" s="262">
        <v>3</v>
      </c>
      <c r="G203" s="263" t="e">
        <f>VLOOKUP($F203,Gegevens!$D$3:$E$23,2,FALSE)</f>
        <v>#N/A</v>
      </c>
      <c r="H203" s="263" t="s">
        <v>1200</v>
      </c>
      <c r="I203" s="261" t="s">
        <v>494</v>
      </c>
      <c r="J203" s="264"/>
      <c r="K203" s="265" t="s">
        <v>572</v>
      </c>
      <c r="L203" s="261"/>
      <c r="M203" s="261"/>
      <c r="N203" s="261"/>
      <c r="O203" s="261"/>
      <c r="P203" s="261"/>
      <c r="Q203" s="261"/>
      <c r="R203" s="261"/>
      <c r="S203" s="261"/>
      <c r="T203" s="261"/>
      <c r="U203" s="261"/>
      <c r="V203" s="265"/>
      <c r="W203" s="262"/>
      <c r="X203" s="265"/>
      <c r="Y203" s="265"/>
      <c r="Z203" s="262"/>
      <c r="AA203" s="265"/>
      <c r="AB203" s="265"/>
      <c r="AC203" s="262"/>
      <c r="AD203" s="265"/>
      <c r="AE203" s="265"/>
      <c r="AF203" s="262"/>
      <c r="AG203" s="265"/>
      <c r="AK203" s="284"/>
    </row>
    <row r="204" spans="1:40" s="263" customFormat="1" ht="14" x14ac:dyDescent="0.2">
      <c r="A204" s="275"/>
      <c r="B204" s="263" t="s">
        <v>68</v>
      </c>
      <c r="C204" s="263" t="s">
        <v>244</v>
      </c>
      <c r="E204" s="284">
        <v>6</v>
      </c>
      <c r="F204" s="262">
        <v>3</v>
      </c>
      <c r="G204" s="263" t="e">
        <f>VLOOKUP($F204,Gegevens!$D$3:$E$23,2,FALSE)</f>
        <v>#N/A</v>
      </c>
      <c r="H204" s="263" t="s">
        <v>1200</v>
      </c>
      <c r="I204" s="261" t="s">
        <v>495</v>
      </c>
      <c r="J204" s="264"/>
      <c r="K204" s="265" t="s">
        <v>573</v>
      </c>
      <c r="L204" s="261"/>
      <c r="M204" s="261"/>
      <c r="N204" s="261"/>
      <c r="O204" s="261"/>
      <c r="P204" s="261"/>
      <c r="Q204" s="261"/>
      <c r="R204" s="261"/>
      <c r="S204" s="261"/>
      <c r="T204" s="261"/>
      <c r="U204" s="261"/>
      <c r="V204" s="265"/>
      <c r="W204" s="262"/>
      <c r="X204" s="265"/>
      <c r="Y204" s="265"/>
      <c r="Z204" s="262"/>
      <c r="AA204" s="265"/>
      <c r="AB204" s="265"/>
      <c r="AC204" s="262"/>
      <c r="AD204" s="265"/>
      <c r="AE204" s="265"/>
      <c r="AF204" s="262"/>
      <c r="AG204" s="265"/>
      <c r="AK204" s="284"/>
    </row>
    <row r="205" spans="1:40" s="263" customFormat="1" ht="14" x14ac:dyDescent="0.2">
      <c r="A205" s="275"/>
      <c r="B205" s="263" t="s">
        <v>68</v>
      </c>
      <c r="C205" s="263" t="s">
        <v>244</v>
      </c>
      <c r="E205" s="284">
        <v>6</v>
      </c>
      <c r="F205" s="262">
        <v>3</v>
      </c>
      <c r="G205" s="263" t="e">
        <f>VLOOKUP($F205,Gegevens!$D$3:$E$23,2,FALSE)</f>
        <v>#N/A</v>
      </c>
      <c r="H205" s="263" t="s">
        <v>1200</v>
      </c>
      <c r="I205" s="261" t="s">
        <v>496</v>
      </c>
      <c r="J205" s="264"/>
      <c r="K205" s="265" t="s">
        <v>795</v>
      </c>
      <c r="L205" s="261"/>
      <c r="M205" s="261"/>
      <c r="N205" s="261"/>
      <c r="O205" s="261"/>
      <c r="P205" s="261"/>
      <c r="Q205" s="261"/>
      <c r="R205" s="261"/>
      <c r="S205" s="261"/>
      <c r="T205" s="261"/>
      <c r="U205" s="261"/>
      <c r="V205" s="265"/>
      <c r="W205" s="262"/>
      <c r="X205" s="265"/>
      <c r="Y205" s="265"/>
      <c r="Z205" s="262"/>
      <c r="AA205" s="265"/>
      <c r="AB205" s="265"/>
      <c r="AC205" s="262"/>
      <c r="AD205" s="265"/>
      <c r="AE205" s="265"/>
      <c r="AF205" s="262"/>
      <c r="AG205" s="265"/>
      <c r="AK205" s="284"/>
    </row>
    <row r="206" spans="1:40" s="263" customFormat="1" ht="14" x14ac:dyDescent="0.2">
      <c r="A206" s="275"/>
      <c r="B206" s="263" t="s">
        <v>68</v>
      </c>
      <c r="C206" s="263" t="s">
        <v>110</v>
      </c>
      <c r="E206" s="284">
        <v>6</v>
      </c>
      <c r="F206" s="262">
        <v>3</v>
      </c>
      <c r="G206" s="263" t="e">
        <f>VLOOKUP($F206,Gegevens!$D$3:$E$23,2,FALSE)</f>
        <v>#N/A</v>
      </c>
      <c r="H206" s="263" t="s">
        <v>1200</v>
      </c>
      <c r="I206" s="261" t="s">
        <v>497</v>
      </c>
      <c r="J206" s="264"/>
      <c r="K206" s="265" t="s">
        <v>574</v>
      </c>
      <c r="L206" s="261"/>
      <c r="M206" s="261"/>
      <c r="N206" s="261"/>
      <c r="O206" s="261"/>
      <c r="P206" s="261"/>
      <c r="Q206" s="261"/>
      <c r="R206" s="261"/>
      <c r="S206" s="261"/>
      <c r="T206" s="261"/>
      <c r="U206" s="261"/>
      <c r="V206" s="265"/>
      <c r="W206" s="262"/>
      <c r="X206" s="265"/>
      <c r="Y206" s="265"/>
      <c r="Z206" s="262"/>
      <c r="AA206" s="265"/>
      <c r="AB206" s="265"/>
      <c r="AC206" s="262"/>
      <c r="AD206" s="265"/>
      <c r="AE206" s="265"/>
      <c r="AF206" s="262"/>
      <c r="AG206" s="265"/>
      <c r="AK206" s="284"/>
    </row>
    <row r="207" spans="1:40" s="263" customFormat="1" ht="14" x14ac:dyDescent="0.2">
      <c r="A207" s="275"/>
      <c r="B207" s="263" t="s">
        <v>68</v>
      </c>
      <c r="C207" s="263" t="s">
        <v>110</v>
      </c>
      <c r="E207" s="284">
        <v>6</v>
      </c>
      <c r="F207" s="262">
        <v>3</v>
      </c>
      <c r="G207" s="263" t="e">
        <f>VLOOKUP($F207,Gegevens!$D$3:$E$23,2,FALSE)</f>
        <v>#N/A</v>
      </c>
      <c r="H207" s="263" t="s">
        <v>1200</v>
      </c>
      <c r="I207" s="261" t="s">
        <v>498</v>
      </c>
      <c r="J207" s="264"/>
      <c r="K207" s="265" t="s">
        <v>575</v>
      </c>
      <c r="L207" s="261"/>
      <c r="M207" s="261"/>
      <c r="N207" s="261"/>
      <c r="O207" s="261"/>
      <c r="P207" s="261"/>
      <c r="Q207" s="261"/>
      <c r="R207" s="261"/>
      <c r="S207" s="261"/>
      <c r="T207" s="261"/>
      <c r="U207" s="261"/>
      <c r="V207" s="265"/>
      <c r="W207" s="262"/>
      <c r="X207" s="265"/>
      <c r="Y207" s="265"/>
      <c r="Z207" s="262"/>
      <c r="AA207" s="265"/>
      <c r="AB207" s="265"/>
      <c r="AC207" s="262"/>
      <c r="AD207" s="265"/>
      <c r="AE207" s="265"/>
      <c r="AF207" s="262"/>
      <c r="AG207" s="265"/>
      <c r="AK207" s="284"/>
    </row>
    <row r="208" spans="1:40" s="275" customFormat="1" ht="14" x14ac:dyDescent="0.2">
      <c r="E208" s="276"/>
      <c r="F208" s="276"/>
      <c r="V208" s="277"/>
      <c r="W208" s="276"/>
      <c r="X208" s="277"/>
      <c r="Y208" s="277"/>
      <c r="Z208" s="276"/>
      <c r="AA208" s="277"/>
      <c r="AB208" s="277"/>
      <c r="AC208" s="276"/>
      <c r="AD208" s="277"/>
      <c r="AE208" s="277"/>
      <c r="AF208" s="276"/>
      <c r="AG208" s="277"/>
      <c r="AH208" s="276"/>
      <c r="AI208" s="276"/>
      <c r="AJ208" s="276"/>
      <c r="AK208" s="276"/>
    </row>
    <row r="209" spans="1:37" s="261" customFormat="1" ht="14" x14ac:dyDescent="0.2">
      <c r="A209" s="275"/>
      <c r="B209" s="261" t="s">
        <v>68</v>
      </c>
      <c r="C209" s="261" t="s">
        <v>248</v>
      </c>
      <c r="E209" s="284">
        <v>18</v>
      </c>
      <c r="F209" s="262">
        <v>4</v>
      </c>
      <c r="G209" s="263" t="e">
        <f>VLOOKUP($F209,Gegevens!$D$3:$E$23,2,FALSE)</f>
        <v>#N/A</v>
      </c>
      <c r="H209" s="261" t="s">
        <v>1201</v>
      </c>
      <c r="I209" s="261" t="s">
        <v>499</v>
      </c>
      <c r="J209" s="264"/>
      <c r="K209" s="261" t="s">
        <v>922</v>
      </c>
      <c r="L209" s="263" t="s">
        <v>58</v>
      </c>
      <c r="M209" s="263" t="s">
        <v>28</v>
      </c>
      <c r="N209" s="263" t="s">
        <v>57</v>
      </c>
      <c r="O209" s="263" t="s">
        <v>7</v>
      </c>
      <c r="P209" s="263" t="s">
        <v>10</v>
      </c>
      <c r="Q209" s="263" t="s">
        <v>6</v>
      </c>
      <c r="R209" s="263" t="s">
        <v>62</v>
      </c>
      <c r="S209" s="263" t="s">
        <v>61</v>
      </c>
      <c r="T209" s="263" t="s">
        <v>58</v>
      </c>
      <c r="U209" s="263"/>
      <c r="V209" s="266" t="s">
        <v>120</v>
      </c>
      <c r="W209" s="284">
        <v>40</v>
      </c>
      <c r="X209" s="266" t="s">
        <v>72</v>
      </c>
      <c r="Y209" s="266" t="s">
        <v>16</v>
      </c>
      <c r="Z209" s="284">
        <v>30</v>
      </c>
      <c r="AA209" s="266" t="s">
        <v>72</v>
      </c>
      <c r="AB209" s="266" t="s">
        <v>7</v>
      </c>
      <c r="AC209" s="284">
        <v>30</v>
      </c>
      <c r="AD209" s="266" t="s">
        <v>1215</v>
      </c>
      <c r="AE209" s="266"/>
      <c r="AF209" s="284"/>
      <c r="AG209" s="266"/>
      <c r="AH209" s="268">
        <v>300</v>
      </c>
      <c r="AI209" s="268">
        <v>240</v>
      </c>
      <c r="AJ209" s="268">
        <v>540</v>
      </c>
      <c r="AK209" s="284" t="s">
        <v>69</v>
      </c>
    </row>
    <row r="210" spans="1:37" s="261" customFormat="1" ht="14" x14ac:dyDescent="0.2">
      <c r="A210" s="275"/>
      <c r="B210" s="261" t="s">
        <v>68</v>
      </c>
      <c r="C210" s="261" t="s">
        <v>248</v>
      </c>
      <c r="E210" s="284">
        <v>18</v>
      </c>
      <c r="F210" s="262">
        <v>4</v>
      </c>
      <c r="G210" s="263" t="e">
        <f>VLOOKUP($F210,Gegevens!$D$3:$E$23,2,FALSE)</f>
        <v>#N/A</v>
      </c>
      <c r="H210" s="261" t="s">
        <v>1201</v>
      </c>
      <c r="I210" s="261" t="s">
        <v>500</v>
      </c>
      <c r="J210" s="264"/>
      <c r="K210" s="265" t="s">
        <v>803</v>
      </c>
      <c r="V210" s="266"/>
      <c r="W210" s="284"/>
      <c r="X210" s="266"/>
      <c r="Y210" s="266"/>
      <c r="Z210" s="284"/>
      <c r="AA210" s="266"/>
      <c r="AB210" s="265"/>
      <c r="AC210" s="262"/>
      <c r="AD210" s="265"/>
      <c r="AE210" s="265"/>
      <c r="AF210" s="262"/>
      <c r="AG210" s="265"/>
      <c r="AH210" s="268"/>
      <c r="AI210" s="268"/>
      <c r="AJ210" s="268"/>
      <c r="AK210" s="262"/>
    </row>
    <row r="211" spans="1:37" s="261" customFormat="1" ht="14" x14ac:dyDescent="0.2">
      <c r="A211" s="275"/>
      <c r="B211" s="261" t="s">
        <v>68</v>
      </c>
      <c r="C211" s="261" t="s">
        <v>248</v>
      </c>
      <c r="E211" s="284">
        <v>18</v>
      </c>
      <c r="F211" s="262">
        <v>4</v>
      </c>
      <c r="G211" s="263" t="e">
        <f>VLOOKUP($F211,Gegevens!$D$3:$E$23,2,FALSE)</f>
        <v>#N/A</v>
      </c>
      <c r="H211" s="261" t="s">
        <v>1201</v>
      </c>
      <c r="I211" s="261" t="s">
        <v>501</v>
      </c>
      <c r="J211" s="264"/>
      <c r="K211" s="261" t="s">
        <v>582</v>
      </c>
      <c r="V211" s="265"/>
      <c r="W211" s="262"/>
      <c r="X211" s="265"/>
      <c r="Y211" s="265"/>
      <c r="Z211" s="262"/>
      <c r="AA211" s="265"/>
      <c r="AB211" s="265"/>
      <c r="AC211" s="262"/>
      <c r="AD211" s="265"/>
      <c r="AE211" s="265"/>
      <c r="AF211" s="262"/>
      <c r="AG211" s="265"/>
      <c r="AK211" s="262"/>
    </row>
    <row r="212" spans="1:37" s="261" customFormat="1" ht="14" x14ac:dyDescent="0.2">
      <c r="A212" s="275"/>
      <c r="B212" s="261" t="s">
        <v>68</v>
      </c>
      <c r="C212" s="261" t="s">
        <v>248</v>
      </c>
      <c r="E212" s="284">
        <v>18</v>
      </c>
      <c r="F212" s="262">
        <v>4</v>
      </c>
      <c r="G212" s="263" t="e">
        <f>VLOOKUP($F212,Gegevens!$D$3:$E$23,2,FALSE)</f>
        <v>#N/A</v>
      </c>
      <c r="H212" s="261" t="s">
        <v>1201</v>
      </c>
      <c r="I212" s="261" t="s">
        <v>502</v>
      </c>
      <c r="J212" s="264"/>
      <c r="K212" s="261" t="s">
        <v>585</v>
      </c>
      <c r="V212" s="265"/>
      <c r="W212" s="262"/>
      <c r="X212" s="265"/>
      <c r="Y212" s="265"/>
      <c r="Z212" s="262"/>
      <c r="AA212" s="265"/>
      <c r="AB212" s="265"/>
      <c r="AC212" s="262"/>
      <c r="AD212" s="265"/>
      <c r="AE212" s="265"/>
      <c r="AF212" s="262"/>
      <c r="AG212" s="265"/>
      <c r="AK212" s="262"/>
    </row>
    <row r="213" spans="1:37" s="261" customFormat="1" ht="14" x14ac:dyDescent="0.2">
      <c r="A213" s="275"/>
      <c r="B213" s="261" t="s">
        <v>68</v>
      </c>
      <c r="C213" s="261" t="s">
        <v>248</v>
      </c>
      <c r="E213" s="284">
        <v>18</v>
      </c>
      <c r="F213" s="262">
        <v>4</v>
      </c>
      <c r="G213" s="263" t="e">
        <f>VLOOKUP($F213,Gegevens!$D$3:$E$23,2,FALSE)</f>
        <v>#N/A</v>
      </c>
      <c r="H213" s="261" t="s">
        <v>1201</v>
      </c>
      <c r="I213" s="261" t="s">
        <v>503</v>
      </c>
      <c r="J213" s="264"/>
      <c r="K213" s="265" t="s">
        <v>798</v>
      </c>
      <c r="V213" s="265"/>
      <c r="W213" s="262"/>
      <c r="X213" s="265"/>
      <c r="Y213" s="265"/>
      <c r="Z213" s="262"/>
      <c r="AA213" s="265"/>
      <c r="AB213" s="265"/>
      <c r="AC213" s="262"/>
      <c r="AD213" s="265"/>
      <c r="AE213" s="265"/>
      <c r="AF213" s="262"/>
      <c r="AG213" s="265"/>
      <c r="AK213" s="262"/>
    </row>
    <row r="214" spans="1:37" s="261" customFormat="1" ht="14" x14ac:dyDescent="0.2">
      <c r="A214" s="275"/>
      <c r="B214" s="261" t="s">
        <v>68</v>
      </c>
      <c r="C214" s="261" t="s">
        <v>248</v>
      </c>
      <c r="E214" s="284">
        <v>18</v>
      </c>
      <c r="F214" s="262">
        <v>4</v>
      </c>
      <c r="G214" s="263" t="e">
        <f>VLOOKUP($F214,Gegevens!$D$3:$E$23,2,FALSE)</f>
        <v>#N/A</v>
      </c>
      <c r="H214" s="261" t="s">
        <v>1201</v>
      </c>
      <c r="I214" s="261" t="s">
        <v>504</v>
      </c>
      <c r="J214" s="264"/>
      <c r="K214" s="261" t="s">
        <v>799</v>
      </c>
      <c r="V214" s="265"/>
      <c r="W214" s="262"/>
      <c r="X214" s="265"/>
      <c r="Y214" s="265"/>
      <c r="Z214" s="262"/>
      <c r="AA214" s="265"/>
      <c r="AB214" s="265"/>
      <c r="AC214" s="262"/>
      <c r="AD214" s="265"/>
      <c r="AE214" s="265"/>
      <c r="AF214" s="262"/>
      <c r="AG214" s="265"/>
      <c r="AH214" s="284"/>
      <c r="AI214" s="284"/>
      <c r="AJ214" s="284"/>
      <c r="AK214" s="262"/>
    </row>
    <row r="215" spans="1:37" s="261" customFormat="1" ht="14" x14ac:dyDescent="0.2">
      <c r="A215" s="275"/>
      <c r="B215" s="261" t="s">
        <v>68</v>
      </c>
      <c r="C215" s="261" t="s">
        <v>248</v>
      </c>
      <c r="E215" s="284">
        <v>18</v>
      </c>
      <c r="F215" s="262">
        <v>4</v>
      </c>
      <c r="G215" s="263" t="e">
        <f>VLOOKUP($F215,Gegevens!$D$3:$E$23,2,FALSE)</f>
        <v>#N/A</v>
      </c>
      <c r="H215" s="261" t="s">
        <v>1201</v>
      </c>
      <c r="I215" s="261" t="s">
        <v>505</v>
      </c>
      <c r="J215" s="264"/>
      <c r="K215" s="265" t="s">
        <v>583</v>
      </c>
      <c r="V215" s="265"/>
      <c r="W215" s="262"/>
      <c r="X215" s="265"/>
      <c r="Y215" s="265"/>
      <c r="Z215" s="262"/>
      <c r="AA215" s="265"/>
      <c r="AB215" s="265"/>
      <c r="AC215" s="262"/>
      <c r="AD215" s="265"/>
      <c r="AE215" s="265"/>
      <c r="AF215" s="262"/>
      <c r="AG215" s="265"/>
      <c r="AH215" s="262"/>
      <c r="AI215" s="262"/>
      <c r="AJ215" s="262"/>
      <c r="AK215" s="262"/>
    </row>
    <row r="216" spans="1:37" s="261" customFormat="1" ht="14" x14ac:dyDescent="0.2">
      <c r="A216" s="275"/>
      <c r="B216" s="261" t="s">
        <v>68</v>
      </c>
      <c r="C216" s="261" t="s">
        <v>248</v>
      </c>
      <c r="E216" s="284">
        <v>18</v>
      </c>
      <c r="F216" s="262">
        <v>4</v>
      </c>
      <c r="G216" s="263" t="e">
        <f>VLOOKUP($F216,Gegevens!$D$3:$E$23,2,FALSE)</f>
        <v>#N/A</v>
      </c>
      <c r="H216" s="261" t="s">
        <v>1201</v>
      </c>
      <c r="I216" s="261" t="s">
        <v>506</v>
      </c>
      <c r="J216" s="264"/>
      <c r="K216" s="265" t="s">
        <v>802</v>
      </c>
      <c r="V216" s="265"/>
      <c r="W216" s="262"/>
      <c r="X216" s="265"/>
      <c r="Y216" s="265"/>
      <c r="Z216" s="262"/>
      <c r="AA216" s="265"/>
      <c r="AB216" s="265"/>
      <c r="AC216" s="262"/>
      <c r="AD216" s="265"/>
      <c r="AE216" s="265"/>
      <c r="AF216" s="262"/>
      <c r="AG216" s="265"/>
      <c r="AH216" s="262"/>
      <c r="AI216" s="262"/>
      <c r="AJ216" s="262"/>
      <c r="AK216" s="262"/>
    </row>
    <row r="217" spans="1:37" s="261" customFormat="1" ht="14" x14ac:dyDescent="0.2">
      <c r="A217" s="275"/>
      <c r="B217" s="261" t="s">
        <v>68</v>
      </c>
      <c r="C217" s="261" t="s">
        <v>248</v>
      </c>
      <c r="E217" s="284">
        <v>18</v>
      </c>
      <c r="F217" s="262">
        <v>4</v>
      </c>
      <c r="G217" s="263" t="e">
        <f>VLOOKUP($F217,Gegevens!$D$3:$E$23,2,FALSE)</f>
        <v>#N/A</v>
      </c>
      <c r="H217" s="261" t="s">
        <v>1201</v>
      </c>
      <c r="I217" s="261" t="s">
        <v>507</v>
      </c>
      <c r="J217" s="264"/>
      <c r="K217" s="265" t="s">
        <v>782</v>
      </c>
      <c r="V217" s="265"/>
      <c r="W217" s="262"/>
      <c r="X217" s="265"/>
      <c r="Y217" s="265"/>
      <c r="Z217" s="262"/>
      <c r="AA217" s="265"/>
      <c r="AB217" s="265"/>
      <c r="AC217" s="262"/>
      <c r="AD217" s="265"/>
      <c r="AE217" s="265"/>
      <c r="AF217" s="262"/>
      <c r="AG217" s="265"/>
      <c r="AH217" s="262"/>
      <c r="AI217" s="262"/>
      <c r="AJ217" s="262"/>
      <c r="AK217" s="262"/>
    </row>
    <row r="218" spans="1:37" s="261" customFormat="1" ht="14" x14ac:dyDescent="0.2">
      <c r="A218" s="275"/>
      <c r="B218" s="261" t="s">
        <v>68</v>
      </c>
      <c r="C218" s="261" t="s">
        <v>248</v>
      </c>
      <c r="E218" s="284">
        <v>18</v>
      </c>
      <c r="F218" s="262">
        <v>4</v>
      </c>
      <c r="G218" s="263" t="e">
        <f>VLOOKUP($F218,Gegevens!$D$3:$E$23,2,FALSE)</f>
        <v>#N/A</v>
      </c>
      <c r="H218" s="261" t="s">
        <v>1201</v>
      </c>
      <c r="I218" s="261" t="s">
        <v>508</v>
      </c>
      <c r="J218" s="264"/>
      <c r="K218" s="265" t="s">
        <v>801</v>
      </c>
      <c r="V218" s="265"/>
      <c r="W218" s="262"/>
      <c r="X218" s="265"/>
      <c r="Y218" s="265"/>
      <c r="Z218" s="262"/>
      <c r="AA218" s="265"/>
      <c r="AB218" s="265"/>
      <c r="AC218" s="262"/>
      <c r="AD218" s="265"/>
      <c r="AE218" s="265"/>
      <c r="AF218" s="262"/>
      <c r="AG218" s="265"/>
      <c r="AH218" s="262"/>
      <c r="AI218" s="262"/>
      <c r="AJ218" s="262"/>
      <c r="AK218" s="262"/>
    </row>
    <row r="219" spans="1:37" s="261" customFormat="1" ht="14" x14ac:dyDescent="0.2">
      <c r="A219" s="275"/>
      <c r="B219" s="261" t="s">
        <v>68</v>
      </c>
      <c r="C219" s="261" t="s">
        <v>248</v>
      </c>
      <c r="E219" s="284">
        <v>18</v>
      </c>
      <c r="F219" s="262">
        <v>6</v>
      </c>
      <c r="G219" s="263" t="e">
        <f>VLOOKUP($F219,Gegevens!$D$3:$E$23,2,FALSE)</f>
        <v>#N/A</v>
      </c>
      <c r="H219" s="261" t="s">
        <v>1203</v>
      </c>
      <c r="I219" s="261" t="s">
        <v>509</v>
      </c>
      <c r="J219" s="264"/>
      <c r="K219" s="265" t="s">
        <v>584</v>
      </c>
      <c r="V219" s="265"/>
      <c r="W219" s="262"/>
      <c r="X219" s="265"/>
      <c r="Y219" s="265"/>
      <c r="Z219" s="262"/>
      <c r="AA219" s="265"/>
      <c r="AB219" s="265"/>
      <c r="AC219" s="262"/>
      <c r="AD219" s="265"/>
      <c r="AE219" s="265"/>
      <c r="AF219" s="262"/>
      <c r="AG219" s="265"/>
      <c r="AH219" s="262"/>
      <c r="AI219" s="262"/>
      <c r="AJ219" s="262"/>
      <c r="AK219" s="262"/>
    </row>
    <row r="220" spans="1:37" s="261" customFormat="1" ht="14" x14ac:dyDescent="0.2">
      <c r="A220" s="275"/>
      <c r="B220" s="261" t="s">
        <v>68</v>
      </c>
      <c r="C220" s="261" t="s">
        <v>248</v>
      </c>
      <c r="E220" s="284">
        <v>18</v>
      </c>
      <c r="F220" s="262">
        <v>6</v>
      </c>
      <c r="G220" s="263" t="e">
        <f>VLOOKUP($F220,Gegevens!$D$3:$E$23,2,FALSE)</f>
        <v>#N/A</v>
      </c>
      <c r="H220" s="261" t="s">
        <v>1203</v>
      </c>
      <c r="I220" s="261" t="s">
        <v>510</v>
      </c>
      <c r="J220" s="264"/>
      <c r="K220" s="261" t="s">
        <v>806</v>
      </c>
      <c r="V220" s="265"/>
      <c r="W220" s="262"/>
      <c r="X220" s="265"/>
      <c r="Y220" s="265"/>
      <c r="Z220" s="262"/>
      <c r="AA220" s="265"/>
      <c r="AB220" s="265"/>
      <c r="AC220" s="262"/>
      <c r="AD220" s="265"/>
      <c r="AE220" s="265"/>
      <c r="AF220" s="262"/>
      <c r="AG220" s="265"/>
      <c r="AH220" s="262"/>
      <c r="AI220" s="262"/>
      <c r="AJ220" s="262"/>
      <c r="AK220" s="262"/>
    </row>
    <row r="221" spans="1:37" s="261" customFormat="1" ht="14" x14ac:dyDescent="0.2">
      <c r="A221" s="275"/>
      <c r="B221" s="261" t="s">
        <v>68</v>
      </c>
      <c r="C221" s="261" t="s">
        <v>248</v>
      </c>
      <c r="E221" s="284">
        <v>18</v>
      </c>
      <c r="F221" s="262">
        <v>11</v>
      </c>
      <c r="G221" s="263" t="e">
        <f>VLOOKUP($F221,Gegevens!$D$3:$E$23,2,FALSE)</f>
        <v>#N/A</v>
      </c>
      <c r="H221" s="261" t="s">
        <v>1208</v>
      </c>
      <c r="I221" s="261" t="s">
        <v>511</v>
      </c>
      <c r="J221" s="264"/>
      <c r="K221" s="265" t="s">
        <v>919</v>
      </c>
      <c r="V221" s="265"/>
      <c r="W221" s="262"/>
      <c r="X221" s="265"/>
      <c r="Y221" s="265"/>
      <c r="Z221" s="262"/>
      <c r="AA221" s="265"/>
      <c r="AB221" s="265"/>
      <c r="AC221" s="262"/>
      <c r="AD221" s="265"/>
      <c r="AE221" s="265"/>
      <c r="AF221" s="262"/>
      <c r="AG221" s="265"/>
      <c r="AH221" s="262"/>
      <c r="AI221" s="262"/>
      <c r="AJ221" s="262"/>
      <c r="AK221" s="262"/>
    </row>
    <row r="222" spans="1:37" s="261" customFormat="1" ht="14" x14ac:dyDescent="0.2">
      <c r="A222" s="275"/>
      <c r="B222" s="261" t="s">
        <v>68</v>
      </c>
      <c r="C222" s="261" t="s">
        <v>248</v>
      </c>
      <c r="E222" s="284">
        <v>18</v>
      </c>
      <c r="F222" s="262">
        <v>11</v>
      </c>
      <c r="G222" s="263" t="e">
        <f>VLOOKUP($F222,Gegevens!$D$3:$E$23,2,FALSE)</f>
        <v>#N/A</v>
      </c>
      <c r="H222" s="261" t="s">
        <v>1208</v>
      </c>
      <c r="I222" s="261" t="s">
        <v>512</v>
      </c>
      <c r="J222" s="264"/>
      <c r="K222" s="265" t="s">
        <v>198</v>
      </c>
      <c r="V222" s="265"/>
      <c r="W222" s="262"/>
      <c r="X222" s="265"/>
      <c r="Y222" s="265"/>
      <c r="Z222" s="262"/>
      <c r="AA222" s="265"/>
      <c r="AB222" s="265"/>
      <c r="AC222" s="262"/>
      <c r="AD222" s="265"/>
      <c r="AE222" s="265"/>
      <c r="AF222" s="262"/>
      <c r="AG222" s="265"/>
      <c r="AH222" s="284"/>
      <c r="AI222" s="284"/>
      <c r="AJ222" s="284"/>
      <c r="AK222" s="262"/>
    </row>
    <row r="223" spans="1:37" s="261" customFormat="1" ht="14" x14ac:dyDescent="0.2">
      <c r="A223" s="275"/>
      <c r="B223" s="261" t="s">
        <v>68</v>
      </c>
      <c r="C223" s="261" t="s">
        <v>248</v>
      </c>
      <c r="E223" s="284">
        <v>18</v>
      </c>
      <c r="F223" s="262">
        <v>12</v>
      </c>
      <c r="G223" s="263" t="e">
        <f>VLOOKUP($F223,Gegevens!$D$3:$E$23,2,FALSE)</f>
        <v>#N/A</v>
      </c>
      <c r="H223" s="261" t="s">
        <v>1209</v>
      </c>
      <c r="I223" s="261" t="s">
        <v>513</v>
      </c>
      <c r="J223" s="264"/>
      <c r="K223" s="261" t="s">
        <v>941</v>
      </c>
      <c r="V223" s="265"/>
      <c r="W223" s="262"/>
      <c r="X223" s="265"/>
      <c r="Y223" s="265"/>
      <c r="Z223" s="262"/>
      <c r="AA223" s="265"/>
      <c r="AB223" s="265"/>
      <c r="AC223" s="262"/>
      <c r="AD223" s="265"/>
      <c r="AE223" s="265"/>
      <c r="AF223" s="262"/>
      <c r="AG223" s="265"/>
      <c r="AH223" s="284"/>
      <c r="AI223" s="284"/>
      <c r="AJ223" s="284"/>
      <c r="AK223" s="262"/>
    </row>
    <row r="224" spans="1:37" s="275" customFormat="1" ht="14" x14ac:dyDescent="0.2">
      <c r="E224" s="276"/>
      <c r="V224" s="277"/>
      <c r="W224" s="276"/>
      <c r="X224" s="277"/>
      <c r="Y224" s="277"/>
      <c r="Z224" s="276"/>
      <c r="AA224" s="277"/>
      <c r="AB224" s="277"/>
      <c r="AC224" s="276"/>
      <c r="AD224" s="277"/>
      <c r="AE224" s="277"/>
      <c r="AF224" s="276"/>
      <c r="AG224" s="277"/>
      <c r="AH224" s="276"/>
      <c r="AI224" s="276"/>
      <c r="AJ224" s="276"/>
      <c r="AK224" s="276"/>
    </row>
    <row r="225" spans="1:38" s="261" customFormat="1" ht="14" x14ac:dyDescent="0.2">
      <c r="A225" s="275"/>
      <c r="B225" s="261" t="s">
        <v>68</v>
      </c>
      <c r="C225" s="261" t="s">
        <v>1182</v>
      </c>
      <c r="D225" s="262"/>
      <c r="E225" s="262">
        <v>6</v>
      </c>
      <c r="F225" s="262">
        <v>5</v>
      </c>
      <c r="G225" s="263" t="e">
        <f>VLOOKUP($F225,Gegevens!$D$3:$E$23,2,FALSE)</f>
        <v>#N/A</v>
      </c>
      <c r="H225" s="261" t="s">
        <v>1202</v>
      </c>
      <c r="I225" s="261" t="s">
        <v>514</v>
      </c>
      <c r="J225" s="264"/>
      <c r="K225" s="265" t="s">
        <v>818</v>
      </c>
      <c r="L225" s="263" t="s">
        <v>58</v>
      </c>
      <c r="M225" s="263" t="s">
        <v>57</v>
      </c>
      <c r="N225" s="263" t="s">
        <v>59</v>
      </c>
      <c r="O225" s="263" t="s">
        <v>7</v>
      </c>
      <c r="P225" s="263" t="s">
        <v>6</v>
      </c>
      <c r="Q225" s="263" t="s">
        <v>8</v>
      </c>
      <c r="R225" s="263" t="s">
        <v>62</v>
      </c>
      <c r="S225" s="263" t="s">
        <v>66</v>
      </c>
      <c r="V225" s="266" t="s">
        <v>120</v>
      </c>
      <c r="W225" s="284">
        <v>20</v>
      </c>
      <c r="X225" s="266" t="s">
        <v>1220</v>
      </c>
      <c r="Y225" s="266" t="s">
        <v>21</v>
      </c>
      <c r="Z225" s="284">
        <v>80</v>
      </c>
      <c r="AA225" s="266" t="s">
        <v>1222</v>
      </c>
      <c r="AB225" s="266"/>
      <c r="AC225" s="284"/>
      <c r="AD225" s="266"/>
      <c r="AE225" s="265"/>
      <c r="AF225" s="284"/>
      <c r="AG225" s="266"/>
      <c r="AH225" s="268">
        <v>30</v>
      </c>
      <c r="AI225" s="268">
        <v>150</v>
      </c>
      <c r="AJ225" s="268">
        <v>180</v>
      </c>
      <c r="AK225" s="284" t="s">
        <v>69</v>
      </c>
      <c r="AL225" s="263"/>
    </row>
    <row r="226" spans="1:38" s="261" customFormat="1" ht="14" x14ac:dyDescent="0.2">
      <c r="A226" s="275"/>
      <c r="B226" s="261" t="s">
        <v>68</v>
      </c>
      <c r="C226" s="261" t="s">
        <v>1182</v>
      </c>
      <c r="D226" s="262"/>
      <c r="E226" s="262">
        <v>6</v>
      </c>
      <c r="F226" s="262">
        <v>5</v>
      </c>
      <c r="G226" s="263" t="e">
        <f>VLOOKUP($F226,Gegevens!$D$3:$E$23,2,FALSE)</f>
        <v>#N/A</v>
      </c>
      <c r="H226" s="261" t="s">
        <v>1202</v>
      </c>
      <c r="I226" s="261" t="s">
        <v>515</v>
      </c>
      <c r="J226" s="264"/>
      <c r="K226" s="261" t="s">
        <v>974</v>
      </c>
      <c r="V226" s="265"/>
      <c r="W226" s="262"/>
      <c r="X226" s="265"/>
      <c r="Y226" s="265"/>
      <c r="Z226" s="262"/>
      <c r="AA226" s="265"/>
      <c r="AB226" s="265"/>
      <c r="AC226" s="262"/>
      <c r="AD226" s="265"/>
      <c r="AE226" s="265"/>
      <c r="AF226" s="262"/>
      <c r="AG226" s="265"/>
      <c r="AK226" s="262"/>
    </row>
    <row r="227" spans="1:38" s="261" customFormat="1" ht="14" x14ac:dyDescent="0.2">
      <c r="A227" s="275"/>
      <c r="B227" s="261" t="s">
        <v>68</v>
      </c>
      <c r="C227" s="261" t="s">
        <v>1182</v>
      </c>
      <c r="D227" s="262"/>
      <c r="E227" s="262">
        <v>6</v>
      </c>
      <c r="F227" s="262">
        <v>5</v>
      </c>
      <c r="G227" s="263" t="e">
        <f>VLOOKUP($F227,Gegevens!$D$3:$E$23,2,FALSE)</f>
        <v>#N/A</v>
      </c>
      <c r="H227" s="261" t="s">
        <v>1202</v>
      </c>
      <c r="I227" s="261" t="s">
        <v>516</v>
      </c>
      <c r="J227" s="264"/>
      <c r="K227" s="261" t="s">
        <v>817</v>
      </c>
      <c r="V227" s="265"/>
      <c r="W227" s="262"/>
      <c r="X227" s="265"/>
      <c r="Y227" s="265"/>
      <c r="Z227" s="262"/>
      <c r="AA227" s="265"/>
      <c r="AB227" s="265"/>
      <c r="AC227" s="262"/>
      <c r="AD227" s="265"/>
      <c r="AE227" s="265"/>
      <c r="AF227" s="262"/>
      <c r="AG227" s="265"/>
      <c r="AK227" s="262"/>
    </row>
    <row r="228" spans="1:38" s="261" customFormat="1" ht="14" x14ac:dyDescent="0.2">
      <c r="A228" s="275"/>
      <c r="B228" s="261" t="s">
        <v>68</v>
      </c>
      <c r="C228" s="261" t="s">
        <v>1182</v>
      </c>
      <c r="D228" s="262"/>
      <c r="E228" s="262">
        <v>6</v>
      </c>
      <c r="F228" s="262">
        <v>5</v>
      </c>
      <c r="G228" s="263" t="e">
        <f>VLOOKUP($F228,Gegevens!$D$3:$E$23,2,FALSE)</f>
        <v>#N/A</v>
      </c>
      <c r="H228" s="261" t="s">
        <v>1202</v>
      </c>
      <c r="I228" s="261" t="s">
        <v>517</v>
      </c>
      <c r="J228" s="264"/>
      <c r="K228" s="265" t="s">
        <v>538</v>
      </c>
      <c r="V228" s="265"/>
      <c r="W228" s="262"/>
      <c r="X228" s="265"/>
      <c r="Y228" s="265"/>
      <c r="Z228" s="262"/>
      <c r="AA228" s="265"/>
      <c r="AB228" s="265"/>
      <c r="AC228" s="262"/>
      <c r="AD228" s="265"/>
      <c r="AE228" s="265"/>
      <c r="AF228" s="262"/>
      <c r="AG228" s="265"/>
      <c r="AH228" s="262"/>
      <c r="AI228" s="262"/>
      <c r="AJ228" s="262"/>
      <c r="AK228" s="262"/>
    </row>
    <row r="229" spans="1:38" s="261" customFormat="1" ht="14" x14ac:dyDescent="0.2">
      <c r="A229" s="275"/>
      <c r="B229" s="261" t="s">
        <v>68</v>
      </c>
      <c r="C229" s="261" t="s">
        <v>1182</v>
      </c>
      <c r="D229" s="262"/>
      <c r="E229" s="262">
        <v>6</v>
      </c>
      <c r="F229" s="262">
        <v>5</v>
      </c>
      <c r="G229" s="263" t="e">
        <f>VLOOKUP($F229,Gegevens!$D$3:$E$23,2,FALSE)</f>
        <v>#N/A</v>
      </c>
      <c r="H229" s="261" t="s">
        <v>1202</v>
      </c>
      <c r="I229" s="261" t="s">
        <v>518</v>
      </c>
      <c r="J229" s="264"/>
      <c r="K229" s="261" t="s">
        <v>815</v>
      </c>
      <c r="V229" s="265"/>
      <c r="W229" s="262"/>
      <c r="X229" s="265"/>
      <c r="Y229" s="265"/>
      <c r="Z229" s="262"/>
      <c r="AA229" s="265"/>
      <c r="AB229" s="265"/>
      <c r="AC229" s="262"/>
      <c r="AD229" s="265"/>
      <c r="AE229" s="265"/>
      <c r="AF229" s="262"/>
      <c r="AG229" s="265"/>
      <c r="AH229" s="262"/>
      <c r="AI229" s="262"/>
      <c r="AJ229" s="262"/>
      <c r="AK229" s="262"/>
    </row>
    <row r="230" spans="1:38" s="261" customFormat="1" ht="14" x14ac:dyDescent="0.2">
      <c r="A230" s="275"/>
      <c r="B230" s="261" t="s">
        <v>68</v>
      </c>
      <c r="C230" s="261" t="s">
        <v>1182</v>
      </c>
      <c r="D230" s="262"/>
      <c r="E230" s="262">
        <v>6</v>
      </c>
      <c r="F230" s="262">
        <v>5</v>
      </c>
      <c r="G230" s="263" t="e">
        <f>VLOOKUP($F230,Gegevens!$D$3:$E$23,2,FALSE)</f>
        <v>#N/A</v>
      </c>
      <c r="H230" s="261" t="s">
        <v>1202</v>
      </c>
      <c r="I230" s="261" t="s">
        <v>519</v>
      </c>
      <c r="J230" s="264"/>
      <c r="K230" s="261" t="s">
        <v>819</v>
      </c>
      <c r="V230" s="265"/>
      <c r="W230" s="262"/>
      <c r="X230" s="265"/>
      <c r="Y230" s="265"/>
      <c r="Z230" s="262"/>
      <c r="AA230" s="265"/>
      <c r="AB230" s="265"/>
      <c r="AC230" s="262"/>
      <c r="AD230" s="265"/>
      <c r="AE230" s="265"/>
      <c r="AF230" s="262"/>
      <c r="AG230" s="265"/>
      <c r="AH230" s="262"/>
      <c r="AI230" s="262"/>
      <c r="AJ230" s="262"/>
      <c r="AK230" s="262"/>
    </row>
    <row r="231" spans="1:38" s="261" customFormat="1" ht="14" x14ac:dyDescent="0.2">
      <c r="A231" s="275"/>
      <c r="B231" s="261" t="s">
        <v>68</v>
      </c>
      <c r="C231" s="261" t="s">
        <v>1182</v>
      </c>
      <c r="D231" s="262"/>
      <c r="E231" s="262">
        <v>6</v>
      </c>
      <c r="F231" s="262">
        <v>5</v>
      </c>
      <c r="G231" s="263" t="e">
        <f>VLOOKUP($F231,Gegevens!$D$3:$E$23,2,FALSE)</f>
        <v>#N/A</v>
      </c>
      <c r="H231" s="261" t="s">
        <v>1202</v>
      </c>
      <c r="I231" s="261" t="s">
        <v>520</v>
      </c>
      <c r="J231" s="264"/>
      <c r="K231" s="261" t="s">
        <v>537</v>
      </c>
      <c r="V231" s="265"/>
      <c r="W231" s="262"/>
      <c r="X231" s="265"/>
      <c r="Y231" s="265"/>
      <c r="Z231" s="262"/>
      <c r="AA231" s="265"/>
      <c r="AB231" s="265"/>
      <c r="AC231" s="262"/>
      <c r="AD231" s="265"/>
      <c r="AE231" s="265"/>
      <c r="AF231" s="262"/>
      <c r="AG231" s="265"/>
      <c r="AH231" s="262"/>
      <c r="AI231" s="262"/>
      <c r="AJ231" s="262"/>
      <c r="AK231" s="262"/>
    </row>
    <row r="232" spans="1:38" s="261" customFormat="1" ht="14" x14ac:dyDescent="0.2">
      <c r="A232" s="275"/>
      <c r="B232" s="261" t="s">
        <v>68</v>
      </c>
      <c r="C232" s="261" t="s">
        <v>1182</v>
      </c>
      <c r="D232" s="262"/>
      <c r="E232" s="262">
        <v>6</v>
      </c>
      <c r="F232" s="262">
        <v>8</v>
      </c>
      <c r="G232" s="263" t="e">
        <f>VLOOKUP($F232,Gegevens!$D$3:$E$23,2,FALSE)</f>
        <v>#N/A</v>
      </c>
      <c r="H232" s="261" t="s">
        <v>1205</v>
      </c>
      <c r="I232" s="261" t="s">
        <v>1186</v>
      </c>
      <c r="J232" s="264"/>
      <c r="K232" s="265" t="s">
        <v>816</v>
      </c>
      <c r="V232" s="265"/>
      <c r="W232" s="262"/>
      <c r="X232" s="265"/>
      <c r="Y232" s="265"/>
      <c r="Z232" s="262"/>
      <c r="AA232" s="265"/>
      <c r="AB232" s="265"/>
      <c r="AC232" s="262"/>
      <c r="AD232" s="265"/>
      <c r="AE232" s="265"/>
      <c r="AF232" s="262"/>
      <c r="AG232" s="265"/>
      <c r="AH232" s="284"/>
      <c r="AI232" s="284"/>
      <c r="AJ232" s="284"/>
      <c r="AK232" s="262"/>
    </row>
    <row r="233" spans="1:38" s="261" customFormat="1" ht="14" x14ac:dyDescent="0.2">
      <c r="A233" s="275"/>
      <c r="B233" s="261" t="s">
        <v>68</v>
      </c>
      <c r="C233" s="261" t="s">
        <v>1182</v>
      </c>
      <c r="D233" s="262"/>
      <c r="E233" s="262">
        <v>6</v>
      </c>
      <c r="F233" s="262">
        <v>8</v>
      </c>
      <c r="G233" s="263" t="e">
        <f>VLOOKUP($F233,Gegevens!$D$3:$E$23,2,FALSE)</f>
        <v>#N/A</v>
      </c>
      <c r="H233" s="261" t="s">
        <v>1205</v>
      </c>
      <c r="I233" s="261" t="s">
        <v>1187</v>
      </c>
      <c r="J233" s="264"/>
      <c r="K233" s="265" t="s">
        <v>986</v>
      </c>
      <c r="V233" s="265"/>
      <c r="W233" s="262"/>
      <c r="X233" s="265"/>
      <c r="Y233" s="265"/>
      <c r="Z233" s="262"/>
      <c r="AA233" s="265"/>
      <c r="AB233" s="265"/>
      <c r="AC233" s="262"/>
      <c r="AD233" s="265"/>
      <c r="AE233" s="265"/>
      <c r="AF233" s="262"/>
      <c r="AG233" s="265"/>
      <c r="AH233" s="284"/>
      <c r="AI233" s="284"/>
      <c r="AJ233" s="284"/>
      <c r="AK233" s="262"/>
    </row>
    <row r="234" spans="1:38" s="261" customFormat="1" ht="14" x14ac:dyDescent="0.2">
      <c r="A234" s="275"/>
      <c r="B234" s="261" t="s">
        <v>68</v>
      </c>
      <c r="C234" s="261" t="s">
        <v>1182</v>
      </c>
      <c r="D234" s="262"/>
      <c r="E234" s="262">
        <v>6</v>
      </c>
      <c r="F234" s="262">
        <v>10</v>
      </c>
      <c r="G234" s="263" t="e">
        <f>VLOOKUP($F234,Gegevens!$D$3:$E$23,2,FALSE)</f>
        <v>#N/A</v>
      </c>
      <c r="H234" s="261" t="s">
        <v>1207</v>
      </c>
      <c r="I234" s="261" t="s">
        <v>1188</v>
      </c>
      <c r="J234" s="264"/>
      <c r="K234" s="265" t="s">
        <v>987</v>
      </c>
      <c r="V234" s="265"/>
      <c r="W234" s="262"/>
      <c r="X234" s="265"/>
      <c r="Y234" s="265"/>
      <c r="Z234" s="262"/>
      <c r="AA234" s="265"/>
      <c r="AB234" s="265"/>
      <c r="AC234" s="262"/>
      <c r="AD234" s="265"/>
      <c r="AE234" s="265"/>
      <c r="AF234" s="262"/>
      <c r="AG234" s="265"/>
      <c r="AH234" s="284"/>
      <c r="AI234" s="284"/>
      <c r="AJ234" s="284"/>
      <c r="AK234" s="262"/>
    </row>
    <row r="235" spans="1:38" s="261" customFormat="1" ht="14" x14ac:dyDescent="0.2">
      <c r="A235" s="275"/>
      <c r="B235" s="261" t="s">
        <v>68</v>
      </c>
      <c r="C235" s="261" t="s">
        <v>1182</v>
      </c>
      <c r="D235" s="262"/>
      <c r="E235" s="262">
        <v>6</v>
      </c>
      <c r="F235" s="262">
        <v>11</v>
      </c>
      <c r="G235" s="263" t="e">
        <f>VLOOKUP($F235,Gegevens!$D$3:$E$23,2,FALSE)</f>
        <v>#N/A</v>
      </c>
      <c r="H235" s="261" t="s">
        <v>1208</v>
      </c>
      <c r="I235" s="261" t="s">
        <v>1189</v>
      </c>
      <c r="J235" s="264"/>
      <c r="K235" s="261" t="s">
        <v>222</v>
      </c>
      <c r="V235" s="265"/>
      <c r="W235" s="262"/>
      <c r="X235" s="265"/>
      <c r="Y235" s="265"/>
      <c r="Z235" s="262"/>
      <c r="AA235" s="265"/>
      <c r="AB235" s="265"/>
      <c r="AC235" s="262"/>
      <c r="AD235" s="265"/>
      <c r="AE235" s="265"/>
      <c r="AF235" s="262"/>
      <c r="AG235" s="265"/>
      <c r="AH235" s="284"/>
      <c r="AI235" s="284"/>
      <c r="AJ235" s="284"/>
      <c r="AK235" s="262"/>
    </row>
    <row r="236" spans="1:38" s="261" customFormat="1" ht="14" x14ac:dyDescent="0.2">
      <c r="A236" s="275"/>
      <c r="B236" s="261" t="s">
        <v>68</v>
      </c>
      <c r="C236" s="261" t="s">
        <v>1182</v>
      </c>
      <c r="D236" s="262"/>
      <c r="E236" s="262">
        <v>6</v>
      </c>
      <c r="F236" s="262">
        <v>11</v>
      </c>
      <c r="G236" s="263" t="e">
        <f>VLOOKUP($F236,Gegevens!$D$3:$E$23,2,FALSE)</f>
        <v>#N/A</v>
      </c>
      <c r="H236" s="261" t="s">
        <v>1208</v>
      </c>
      <c r="I236" s="261" t="s">
        <v>1190</v>
      </c>
      <c r="J236" s="264"/>
      <c r="K236" s="265" t="s">
        <v>971</v>
      </c>
      <c r="V236" s="265"/>
      <c r="W236" s="262"/>
      <c r="X236" s="265"/>
      <c r="Y236" s="265"/>
      <c r="Z236" s="262"/>
      <c r="AA236" s="265"/>
      <c r="AB236" s="265"/>
      <c r="AC236" s="262"/>
      <c r="AD236" s="265"/>
      <c r="AE236" s="265"/>
      <c r="AF236" s="262"/>
      <c r="AG236" s="265"/>
      <c r="AH236" s="284"/>
      <c r="AI236" s="284"/>
      <c r="AJ236" s="284"/>
      <c r="AK236" s="262"/>
    </row>
    <row r="237" spans="1:38" s="261" customFormat="1" ht="14" x14ac:dyDescent="0.2">
      <c r="A237" s="275"/>
      <c r="B237" s="261" t="s">
        <v>68</v>
      </c>
      <c r="C237" s="261" t="s">
        <v>1182</v>
      </c>
      <c r="D237" s="262"/>
      <c r="E237" s="262">
        <v>6</v>
      </c>
      <c r="F237" s="262">
        <v>12</v>
      </c>
      <c r="G237" s="263" t="e">
        <f>VLOOKUP($F237,Gegevens!$D$3:$E$23,2,FALSE)</f>
        <v>#N/A</v>
      </c>
      <c r="H237" s="261" t="s">
        <v>1209</v>
      </c>
      <c r="I237" s="261" t="s">
        <v>1191</v>
      </c>
      <c r="J237" s="264"/>
      <c r="K237" s="265" t="s">
        <v>995</v>
      </c>
      <c r="V237" s="265"/>
      <c r="W237" s="262"/>
      <c r="X237" s="265"/>
      <c r="Y237" s="265"/>
      <c r="Z237" s="262"/>
      <c r="AA237" s="265"/>
      <c r="AB237" s="265"/>
      <c r="AC237" s="262"/>
      <c r="AD237" s="265"/>
      <c r="AE237" s="265"/>
      <c r="AF237" s="262"/>
      <c r="AG237" s="265"/>
      <c r="AH237" s="284"/>
      <c r="AI237" s="284"/>
      <c r="AJ237" s="284"/>
      <c r="AK237" s="262"/>
    </row>
    <row r="238" spans="1:38" s="261" customFormat="1" ht="14" x14ac:dyDescent="0.2">
      <c r="A238" s="275"/>
      <c r="B238" s="261" t="s">
        <v>68</v>
      </c>
      <c r="C238" s="261" t="s">
        <v>1182</v>
      </c>
      <c r="D238" s="262"/>
      <c r="E238" s="262">
        <v>6</v>
      </c>
      <c r="F238" s="262">
        <v>12</v>
      </c>
      <c r="G238" s="263" t="e">
        <f>VLOOKUP($F238,Gegevens!$D$3:$E$23,2,FALSE)</f>
        <v>#N/A</v>
      </c>
      <c r="H238" s="261" t="s">
        <v>1209</v>
      </c>
      <c r="I238" s="261" t="s">
        <v>1192</v>
      </c>
      <c r="J238" s="264"/>
      <c r="K238" s="261" t="s">
        <v>970</v>
      </c>
      <c r="V238" s="265"/>
      <c r="W238" s="262"/>
      <c r="X238" s="265"/>
      <c r="Y238" s="265"/>
      <c r="Z238" s="262"/>
      <c r="AA238" s="265"/>
      <c r="AB238" s="265"/>
      <c r="AC238" s="262"/>
      <c r="AD238" s="265"/>
      <c r="AE238" s="265"/>
      <c r="AF238" s="262"/>
      <c r="AG238" s="265"/>
      <c r="AH238" s="284"/>
      <c r="AI238" s="284"/>
      <c r="AJ238" s="284"/>
      <c r="AK238" s="262"/>
    </row>
    <row r="239" spans="1:38" s="261" customFormat="1" ht="14" x14ac:dyDescent="0.2">
      <c r="A239" s="275"/>
      <c r="B239" s="261" t="s">
        <v>68</v>
      </c>
      <c r="C239" s="261" t="s">
        <v>1182</v>
      </c>
      <c r="D239" s="262"/>
      <c r="E239" s="262">
        <v>6</v>
      </c>
      <c r="F239" s="262">
        <v>12</v>
      </c>
      <c r="G239" s="263" t="e">
        <f>VLOOKUP($F239,Gegevens!$D$3:$E$23,2,FALSE)</f>
        <v>#N/A</v>
      </c>
      <c r="H239" s="261" t="s">
        <v>1209</v>
      </c>
      <c r="I239" s="261" t="s">
        <v>1193</v>
      </c>
      <c r="J239" s="264"/>
      <c r="K239" s="261" t="s">
        <v>996</v>
      </c>
      <c r="V239" s="265"/>
      <c r="W239" s="262"/>
      <c r="X239" s="265"/>
      <c r="Y239" s="265"/>
      <c r="Z239" s="262"/>
      <c r="AA239" s="265"/>
      <c r="AB239" s="265"/>
      <c r="AC239" s="262"/>
      <c r="AD239" s="265"/>
      <c r="AE239" s="265"/>
      <c r="AF239" s="262"/>
      <c r="AG239" s="265"/>
      <c r="AH239" s="284"/>
      <c r="AI239" s="284"/>
      <c r="AJ239" s="284"/>
      <c r="AK239" s="262"/>
    </row>
    <row r="240" spans="1:38" s="275" customFormat="1" ht="14" x14ac:dyDescent="0.2">
      <c r="E240" s="276"/>
      <c r="V240" s="277"/>
      <c r="W240" s="276"/>
      <c r="X240" s="277"/>
      <c r="Y240" s="277"/>
      <c r="Z240" s="276"/>
      <c r="AA240" s="277"/>
      <c r="AB240" s="277"/>
      <c r="AC240" s="276"/>
      <c r="AD240" s="277"/>
      <c r="AE240" s="277"/>
      <c r="AF240" s="276"/>
      <c r="AG240" s="277"/>
      <c r="AH240" s="276"/>
      <c r="AI240" s="276"/>
      <c r="AJ240" s="276"/>
      <c r="AK240" s="276"/>
    </row>
    <row r="241" spans="1:38" s="261" customFormat="1" ht="14" x14ac:dyDescent="0.2">
      <c r="A241" s="275"/>
      <c r="B241" s="261" t="s">
        <v>68</v>
      </c>
      <c r="C241" s="261" t="s">
        <v>1181</v>
      </c>
      <c r="D241" s="262"/>
      <c r="E241" s="262">
        <v>6</v>
      </c>
      <c r="F241" s="262">
        <v>5</v>
      </c>
      <c r="G241" s="263" t="e">
        <f>VLOOKUP($F241,Gegevens!$D$3:$E$23,2,FALSE)</f>
        <v>#N/A</v>
      </c>
      <c r="H241" s="261" t="s">
        <v>1202</v>
      </c>
      <c r="I241" s="261" t="s">
        <v>514</v>
      </c>
      <c r="J241" s="264"/>
      <c r="K241" s="265" t="s">
        <v>82</v>
      </c>
      <c r="L241" s="263" t="s">
        <v>58</v>
      </c>
      <c r="M241" s="263" t="s">
        <v>57</v>
      </c>
      <c r="N241" s="263" t="s">
        <v>59</v>
      </c>
      <c r="O241" s="263" t="s">
        <v>7</v>
      </c>
      <c r="P241" s="263" t="s">
        <v>6</v>
      </c>
      <c r="Q241" s="263" t="s">
        <v>8</v>
      </c>
      <c r="R241" s="263" t="s">
        <v>62</v>
      </c>
      <c r="S241" s="263" t="s">
        <v>66</v>
      </c>
      <c r="V241" s="266" t="s">
        <v>120</v>
      </c>
      <c r="W241" s="284">
        <v>20</v>
      </c>
      <c r="X241" s="266" t="s">
        <v>1220</v>
      </c>
      <c r="Y241" s="266" t="s">
        <v>21</v>
      </c>
      <c r="Z241" s="284">
        <v>80</v>
      </c>
      <c r="AA241" s="266" t="s">
        <v>1222</v>
      </c>
      <c r="AB241" s="266"/>
      <c r="AC241" s="284"/>
      <c r="AD241" s="266"/>
      <c r="AE241" s="265"/>
      <c r="AF241" s="284"/>
      <c r="AG241" s="266"/>
      <c r="AH241" s="268">
        <v>30</v>
      </c>
      <c r="AI241" s="268">
        <v>150</v>
      </c>
      <c r="AJ241" s="268">
        <v>180</v>
      </c>
      <c r="AK241" s="284" t="s">
        <v>69</v>
      </c>
      <c r="AL241" s="263"/>
    </row>
    <row r="242" spans="1:38" s="261" customFormat="1" ht="14" x14ac:dyDescent="0.2">
      <c r="A242" s="275"/>
      <c r="B242" s="261" t="s">
        <v>68</v>
      </c>
      <c r="C242" s="261" t="s">
        <v>1181</v>
      </c>
      <c r="D242" s="262"/>
      <c r="E242" s="262">
        <v>6</v>
      </c>
      <c r="F242" s="262">
        <v>5</v>
      </c>
      <c r="G242" s="263" t="e">
        <f>VLOOKUP($F242,Gegevens!$D$3:$E$23,2,FALSE)</f>
        <v>#N/A</v>
      </c>
      <c r="H242" s="261" t="s">
        <v>1202</v>
      </c>
      <c r="I242" s="261" t="s">
        <v>515</v>
      </c>
      <c r="J242" s="264"/>
      <c r="K242" s="265" t="s">
        <v>820</v>
      </c>
      <c r="V242" s="265"/>
      <c r="W242" s="262"/>
      <c r="X242" s="265"/>
      <c r="Y242" s="265"/>
      <c r="Z242" s="262"/>
      <c r="AA242" s="265"/>
      <c r="AB242" s="265"/>
      <c r="AC242" s="262"/>
      <c r="AD242" s="265"/>
      <c r="AE242" s="265"/>
      <c r="AF242" s="262"/>
      <c r="AG242" s="265"/>
      <c r="AK242" s="262"/>
    </row>
    <row r="243" spans="1:38" s="261" customFormat="1" ht="14" x14ac:dyDescent="0.2">
      <c r="A243" s="275"/>
      <c r="B243" s="261" t="s">
        <v>68</v>
      </c>
      <c r="C243" s="261" t="s">
        <v>1181</v>
      </c>
      <c r="D243" s="262"/>
      <c r="E243" s="262">
        <v>6</v>
      </c>
      <c r="F243" s="262">
        <v>5</v>
      </c>
      <c r="G243" s="263" t="e">
        <f>VLOOKUP($F243,Gegevens!$D$3:$E$23,2,FALSE)</f>
        <v>#N/A</v>
      </c>
      <c r="H243" s="261" t="s">
        <v>1202</v>
      </c>
      <c r="I243" s="261" t="s">
        <v>516</v>
      </c>
      <c r="J243" s="264"/>
      <c r="K243" s="261" t="s">
        <v>817</v>
      </c>
      <c r="V243" s="265"/>
      <c r="W243" s="262"/>
      <c r="X243" s="265"/>
      <c r="Y243" s="265"/>
      <c r="Z243" s="262"/>
      <c r="AA243" s="265"/>
      <c r="AB243" s="265"/>
      <c r="AC243" s="262"/>
      <c r="AD243" s="265"/>
      <c r="AE243" s="265"/>
      <c r="AF243" s="262"/>
      <c r="AG243" s="265"/>
      <c r="AH243" s="262"/>
      <c r="AI243" s="262"/>
      <c r="AJ243" s="262"/>
      <c r="AK243" s="262"/>
    </row>
    <row r="244" spans="1:38" s="261" customFormat="1" ht="14" x14ac:dyDescent="0.2">
      <c r="A244" s="275"/>
      <c r="B244" s="261" t="s">
        <v>68</v>
      </c>
      <c r="C244" s="261" t="s">
        <v>1181</v>
      </c>
      <c r="D244" s="262"/>
      <c r="E244" s="262">
        <v>6</v>
      </c>
      <c r="F244" s="262">
        <v>5</v>
      </c>
      <c r="G244" s="263" t="e">
        <f>VLOOKUP($F244,Gegevens!$D$3:$E$23,2,FALSE)</f>
        <v>#N/A</v>
      </c>
      <c r="H244" s="261" t="s">
        <v>1202</v>
      </c>
      <c r="I244" s="261" t="s">
        <v>517</v>
      </c>
      <c r="J244" s="264"/>
      <c r="K244" s="261" t="s">
        <v>197</v>
      </c>
      <c r="V244" s="265"/>
      <c r="W244" s="262"/>
      <c r="X244" s="265"/>
      <c r="Y244" s="265"/>
      <c r="Z244" s="262"/>
      <c r="AA244" s="265"/>
      <c r="AB244" s="265"/>
      <c r="AC244" s="262"/>
      <c r="AD244" s="265"/>
      <c r="AE244" s="265"/>
      <c r="AF244" s="262"/>
      <c r="AG244" s="265"/>
      <c r="AH244" s="262"/>
      <c r="AI244" s="262"/>
      <c r="AJ244" s="262"/>
      <c r="AK244" s="262"/>
    </row>
    <row r="245" spans="1:38" s="261" customFormat="1" ht="14" x14ac:dyDescent="0.2">
      <c r="A245" s="275"/>
      <c r="B245" s="261" t="s">
        <v>68</v>
      </c>
      <c r="C245" s="261" t="s">
        <v>1181</v>
      </c>
      <c r="D245" s="262"/>
      <c r="E245" s="262">
        <v>6</v>
      </c>
      <c r="F245" s="262">
        <v>5</v>
      </c>
      <c r="G245" s="263" t="e">
        <f>VLOOKUP($F245,Gegevens!$D$3:$E$23,2,FALSE)</f>
        <v>#N/A</v>
      </c>
      <c r="H245" s="261" t="s">
        <v>1202</v>
      </c>
      <c r="I245" s="261" t="s">
        <v>518</v>
      </c>
      <c r="J245" s="264"/>
      <c r="K245" s="265" t="s">
        <v>543</v>
      </c>
      <c r="V245" s="265"/>
      <c r="W245" s="262"/>
      <c r="X245" s="265"/>
      <c r="Y245" s="265"/>
      <c r="Z245" s="262"/>
      <c r="AA245" s="265"/>
      <c r="AB245" s="265"/>
      <c r="AC245" s="262"/>
      <c r="AD245" s="265"/>
      <c r="AE245" s="265"/>
      <c r="AF245" s="262"/>
      <c r="AG245" s="265"/>
      <c r="AH245" s="262"/>
      <c r="AI245" s="262"/>
      <c r="AJ245" s="262"/>
      <c r="AK245" s="262"/>
    </row>
    <row r="246" spans="1:38" s="261" customFormat="1" ht="14" x14ac:dyDescent="0.2">
      <c r="A246" s="275"/>
      <c r="B246" s="261" t="s">
        <v>68</v>
      </c>
      <c r="C246" s="261" t="s">
        <v>1181</v>
      </c>
      <c r="D246" s="262"/>
      <c r="E246" s="262">
        <v>6</v>
      </c>
      <c r="F246" s="262">
        <v>5</v>
      </c>
      <c r="G246" s="263" t="e">
        <f>VLOOKUP($F246,Gegevens!$D$3:$E$23,2,FALSE)</f>
        <v>#N/A</v>
      </c>
      <c r="H246" s="261" t="s">
        <v>1202</v>
      </c>
      <c r="I246" s="261" t="s">
        <v>519</v>
      </c>
      <c r="J246" s="264"/>
      <c r="K246" s="265" t="s">
        <v>538</v>
      </c>
      <c r="V246" s="265"/>
      <c r="W246" s="262"/>
      <c r="X246" s="265"/>
      <c r="Y246" s="265"/>
      <c r="Z246" s="262"/>
      <c r="AA246" s="265"/>
      <c r="AB246" s="265"/>
      <c r="AC246" s="262"/>
      <c r="AD246" s="265"/>
      <c r="AE246" s="265"/>
      <c r="AF246" s="262"/>
      <c r="AG246" s="265"/>
      <c r="AH246" s="262"/>
      <c r="AI246" s="262"/>
      <c r="AJ246" s="262"/>
      <c r="AK246" s="262"/>
    </row>
    <row r="247" spans="1:38" s="261" customFormat="1" ht="14" x14ac:dyDescent="0.2">
      <c r="A247" s="275"/>
      <c r="B247" s="261" t="s">
        <v>68</v>
      </c>
      <c r="C247" s="261" t="s">
        <v>1181</v>
      </c>
      <c r="D247" s="262"/>
      <c r="E247" s="262">
        <v>6</v>
      </c>
      <c r="F247" s="262">
        <v>5</v>
      </c>
      <c r="G247" s="263" t="e">
        <f>VLOOKUP($F247,Gegevens!$D$3:$E$23,2,FALSE)</f>
        <v>#N/A</v>
      </c>
      <c r="H247" s="261" t="s">
        <v>1202</v>
      </c>
      <c r="I247" s="261" t="s">
        <v>520</v>
      </c>
      <c r="J247" s="264"/>
      <c r="K247" s="265" t="s">
        <v>205</v>
      </c>
      <c r="V247" s="265"/>
      <c r="W247" s="262"/>
      <c r="X247" s="265"/>
      <c r="Y247" s="265"/>
      <c r="Z247" s="262"/>
      <c r="AA247" s="265"/>
      <c r="AB247" s="265"/>
      <c r="AC247" s="262"/>
      <c r="AD247" s="265"/>
      <c r="AE247" s="265"/>
      <c r="AF247" s="262"/>
      <c r="AG247" s="265"/>
      <c r="AH247" s="262"/>
      <c r="AI247" s="262"/>
      <c r="AJ247" s="262"/>
      <c r="AK247" s="262"/>
    </row>
    <row r="248" spans="1:38" s="261" customFormat="1" ht="14" x14ac:dyDescent="0.2">
      <c r="A248" s="275"/>
      <c r="B248" s="261" t="s">
        <v>68</v>
      </c>
      <c r="C248" s="261" t="s">
        <v>1181</v>
      </c>
      <c r="D248" s="262"/>
      <c r="E248" s="262">
        <v>6</v>
      </c>
      <c r="F248" s="262">
        <v>5</v>
      </c>
      <c r="G248" s="263" t="e">
        <f>VLOOKUP($F248,Gegevens!$D$3:$E$23,2,FALSE)</f>
        <v>#N/A</v>
      </c>
      <c r="H248" s="261" t="s">
        <v>1202</v>
      </c>
      <c r="I248" s="261" t="s">
        <v>1186</v>
      </c>
      <c r="J248" s="264"/>
      <c r="K248" s="261" t="s">
        <v>815</v>
      </c>
      <c r="V248" s="265"/>
      <c r="W248" s="262"/>
      <c r="X248" s="265"/>
      <c r="Y248" s="265"/>
      <c r="Z248" s="262"/>
      <c r="AA248" s="265"/>
      <c r="AB248" s="265"/>
      <c r="AC248" s="262"/>
      <c r="AD248" s="265"/>
      <c r="AE248" s="265"/>
      <c r="AF248" s="262"/>
      <c r="AG248" s="265"/>
      <c r="AH248" s="284"/>
      <c r="AI248" s="284"/>
      <c r="AJ248" s="284"/>
      <c r="AK248" s="262"/>
    </row>
    <row r="249" spans="1:38" s="261" customFormat="1" ht="14" x14ac:dyDescent="0.2">
      <c r="A249" s="275"/>
      <c r="B249" s="261" t="s">
        <v>68</v>
      </c>
      <c r="C249" s="261" t="s">
        <v>1181</v>
      </c>
      <c r="D249" s="262"/>
      <c r="E249" s="262">
        <v>6</v>
      </c>
      <c r="F249" s="262">
        <v>6</v>
      </c>
      <c r="G249" s="263" t="e">
        <f>VLOOKUP($F249,Gegevens!$D$3:$E$23,2,FALSE)</f>
        <v>#N/A</v>
      </c>
      <c r="H249" s="261" t="s">
        <v>1203</v>
      </c>
      <c r="I249" s="261" t="s">
        <v>1187</v>
      </c>
      <c r="J249" s="264"/>
      <c r="K249" s="265" t="s">
        <v>203</v>
      </c>
      <c r="V249" s="265"/>
      <c r="W249" s="262"/>
      <c r="X249" s="265"/>
      <c r="Y249" s="265"/>
      <c r="Z249" s="262"/>
      <c r="AA249" s="265"/>
      <c r="AB249" s="265"/>
      <c r="AC249" s="262"/>
      <c r="AD249" s="265"/>
      <c r="AE249" s="265"/>
      <c r="AF249" s="262"/>
      <c r="AG249" s="265"/>
      <c r="AH249" s="284"/>
      <c r="AI249" s="284"/>
      <c r="AJ249" s="284"/>
      <c r="AK249" s="262"/>
    </row>
    <row r="250" spans="1:38" s="261" customFormat="1" ht="14" x14ac:dyDescent="0.2">
      <c r="A250" s="275"/>
      <c r="B250" s="261" t="s">
        <v>68</v>
      </c>
      <c r="C250" s="261" t="s">
        <v>1181</v>
      </c>
      <c r="D250" s="262"/>
      <c r="E250" s="262">
        <v>6</v>
      </c>
      <c r="F250" s="262">
        <v>8</v>
      </c>
      <c r="G250" s="263" t="e">
        <f>VLOOKUP($F250,Gegevens!$D$3:$E$23,2,FALSE)</f>
        <v>#N/A</v>
      </c>
      <c r="H250" s="261" t="s">
        <v>1205</v>
      </c>
      <c r="I250" s="261" t="s">
        <v>1188</v>
      </c>
      <c r="J250" s="264"/>
      <c r="K250" s="265" t="s">
        <v>204</v>
      </c>
      <c r="V250" s="265"/>
      <c r="W250" s="262"/>
      <c r="X250" s="265"/>
      <c r="Y250" s="265"/>
      <c r="Z250" s="262"/>
      <c r="AA250" s="265"/>
      <c r="AB250" s="265"/>
      <c r="AC250" s="262"/>
      <c r="AD250" s="265"/>
      <c r="AE250" s="265"/>
      <c r="AF250" s="262"/>
      <c r="AG250" s="265"/>
      <c r="AH250" s="284"/>
      <c r="AI250" s="284"/>
      <c r="AJ250" s="284"/>
      <c r="AK250" s="262"/>
    </row>
    <row r="251" spans="1:38" s="261" customFormat="1" ht="14" x14ac:dyDescent="0.2">
      <c r="A251" s="275"/>
      <c r="B251" s="261" t="s">
        <v>68</v>
      </c>
      <c r="C251" s="261" t="s">
        <v>1181</v>
      </c>
      <c r="D251" s="262"/>
      <c r="E251" s="262">
        <v>6</v>
      </c>
      <c r="F251" s="262">
        <v>8</v>
      </c>
      <c r="G251" s="263" t="e">
        <f>VLOOKUP($F251,Gegevens!$D$3:$E$23,2,FALSE)</f>
        <v>#N/A</v>
      </c>
      <c r="H251" s="261" t="s">
        <v>1205</v>
      </c>
      <c r="I251" s="261" t="s">
        <v>1189</v>
      </c>
      <c r="J251" s="264"/>
      <c r="K251" s="265" t="s">
        <v>986</v>
      </c>
      <c r="V251" s="265"/>
      <c r="W251" s="262"/>
      <c r="X251" s="265"/>
      <c r="Y251" s="265"/>
      <c r="Z251" s="262"/>
      <c r="AA251" s="265"/>
      <c r="AB251" s="265"/>
      <c r="AC251" s="262"/>
      <c r="AD251" s="265"/>
      <c r="AE251" s="265"/>
      <c r="AF251" s="262"/>
      <c r="AG251" s="265"/>
      <c r="AH251" s="284"/>
      <c r="AI251" s="284"/>
      <c r="AJ251" s="284"/>
      <c r="AK251" s="262"/>
    </row>
    <row r="252" spans="1:38" s="261" customFormat="1" ht="14" x14ac:dyDescent="0.2">
      <c r="A252" s="275"/>
      <c r="B252" s="261" t="s">
        <v>68</v>
      </c>
      <c r="C252" s="261" t="s">
        <v>1181</v>
      </c>
      <c r="D252" s="262"/>
      <c r="E252" s="262">
        <v>6</v>
      </c>
      <c r="F252" s="262">
        <v>10</v>
      </c>
      <c r="G252" s="263" t="e">
        <f>VLOOKUP($F252,Gegevens!$D$3:$E$23,2,FALSE)</f>
        <v>#N/A</v>
      </c>
      <c r="H252" s="261" t="s">
        <v>1207</v>
      </c>
      <c r="I252" s="261" t="s">
        <v>1190</v>
      </c>
      <c r="J252" s="264"/>
      <c r="K252" s="265" t="s">
        <v>206</v>
      </c>
      <c r="V252" s="265"/>
      <c r="W252" s="262"/>
      <c r="X252" s="265"/>
      <c r="Y252" s="265"/>
      <c r="Z252" s="262"/>
      <c r="AA252" s="265"/>
      <c r="AB252" s="265"/>
      <c r="AC252" s="262"/>
      <c r="AD252" s="265"/>
      <c r="AE252" s="265"/>
      <c r="AF252" s="262"/>
      <c r="AG252" s="265"/>
      <c r="AH252" s="284"/>
      <c r="AI252" s="284"/>
      <c r="AJ252" s="284"/>
      <c r="AK252" s="262"/>
    </row>
    <row r="253" spans="1:38" s="261" customFormat="1" ht="14" x14ac:dyDescent="0.2">
      <c r="A253" s="275"/>
      <c r="B253" s="261" t="s">
        <v>68</v>
      </c>
      <c r="C253" s="261" t="s">
        <v>1181</v>
      </c>
      <c r="D253" s="262"/>
      <c r="E253" s="262">
        <v>6</v>
      </c>
      <c r="F253" s="262">
        <v>11</v>
      </c>
      <c r="G253" s="263" t="e">
        <f>VLOOKUP($F253,Gegevens!$D$3:$E$23,2,FALSE)</f>
        <v>#N/A</v>
      </c>
      <c r="H253" s="261" t="s">
        <v>1208</v>
      </c>
      <c r="I253" s="261" t="s">
        <v>1191</v>
      </c>
      <c r="J253" s="264"/>
      <c r="K253" s="261" t="s">
        <v>542</v>
      </c>
      <c r="V253" s="265"/>
      <c r="W253" s="262"/>
      <c r="X253" s="265"/>
      <c r="Y253" s="265"/>
      <c r="Z253" s="262"/>
      <c r="AA253" s="265"/>
      <c r="AB253" s="265"/>
      <c r="AC253" s="262"/>
      <c r="AD253" s="265"/>
      <c r="AE253" s="265"/>
      <c r="AF253" s="262"/>
      <c r="AG253" s="265"/>
      <c r="AH253" s="284"/>
      <c r="AI253" s="284"/>
      <c r="AJ253" s="284"/>
      <c r="AK253" s="262"/>
    </row>
    <row r="254" spans="1:38" s="261" customFormat="1" ht="14" x14ac:dyDescent="0.2">
      <c r="A254" s="275"/>
      <c r="B254" s="261" t="s">
        <v>68</v>
      </c>
      <c r="C254" s="261" t="s">
        <v>1181</v>
      </c>
      <c r="D254" s="262"/>
      <c r="E254" s="262">
        <v>6</v>
      </c>
      <c r="F254" s="262">
        <v>12</v>
      </c>
      <c r="G254" s="263" t="e">
        <f>VLOOKUP($F254,Gegevens!$D$3:$E$23,2,FALSE)</f>
        <v>#N/A</v>
      </c>
      <c r="H254" s="261" t="s">
        <v>1209</v>
      </c>
      <c r="I254" s="261" t="s">
        <v>1192</v>
      </c>
      <c r="J254" s="264"/>
      <c r="K254" s="265" t="s">
        <v>821</v>
      </c>
      <c r="V254" s="265"/>
      <c r="W254" s="262"/>
      <c r="X254" s="265"/>
      <c r="Y254" s="265"/>
      <c r="Z254" s="262"/>
      <c r="AA254" s="265"/>
      <c r="AB254" s="265"/>
      <c r="AC254" s="262"/>
      <c r="AD254" s="265"/>
      <c r="AE254" s="265"/>
      <c r="AF254" s="262"/>
      <c r="AG254" s="265"/>
      <c r="AH254" s="284"/>
      <c r="AI254" s="284"/>
      <c r="AJ254" s="284"/>
      <c r="AK254" s="262"/>
    </row>
    <row r="255" spans="1:38" s="275" customFormat="1" ht="14" x14ac:dyDescent="0.2">
      <c r="E255" s="276"/>
      <c r="V255" s="277"/>
      <c r="W255" s="276"/>
      <c r="X255" s="277"/>
      <c r="Y255" s="277"/>
      <c r="Z255" s="276"/>
      <c r="AA255" s="277"/>
      <c r="AB255" s="277"/>
      <c r="AC255" s="276"/>
      <c r="AD255" s="277"/>
      <c r="AE255" s="277"/>
      <c r="AF255" s="276"/>
      <c r="AG255" s="277"/>
      <c r="AH255" s="276"/>
      <c r="AI255" s="276"/>
      <c r="AJ255" s="276"/>
      <c r="AK255" s="276"/>
    </row>
    <row r="256" spans="1:38" s="261" customFormat="1" ht="14" x14ac:dyDescent="0.2">
      <c r="A256" s="275"/>
      <c r="B256" s="261" t="s">
        <v>68</v>
      </c>
      <c r="C256" s="261" t="s">
        <v>1185</v>
      </c>
      <c r="E256" s="262">
        <v>6</v>
      </c>
      <c r="F256" s="262">
        <v>7</v>
      </c>
      <c r="G256" s="263" t="e">
        <f>VLOOKUP($F256,Gegevens!$D$3:$E$23,2,FALSE)</f>
        <v>#N/A</v>
      </c>
      <c r="H256" s="261" t="s">
        <v>1204</v>
      </c>
      <c r="I256" s="261" t="s">
        <v>514</v>
      </c>
      <c r="J256" s="264"/>
      <c r="K256" s="278" t="s">
        <v>544</v>
      </c>
      <c r="L256" s="263" t="s">
        <v>27</v>
      </c>
      <c r="M256" s="263" t="s">
        <v>57</v>
      </c>
      <c r="N256" s="263" t="s">
        <v>59</v>
      </c>
      <c r="O256" s="263" t="s">
        <v>26</v>
      </c>
      <c r="P256" s="263" t="s">
        <v>6</v>
      </c>
      <c r="Q256" s="263" t="s">
        <v>8</v>
      </c>
      <c r="R256" s="263" t="s">
        <v>29</v>
      </c>
      <c r="S256" s="263" t="s">
        <v>66</v>
      </c>
      <c r="V256" s="266" t="s">
        <v>119</v>
      </c>
      <c r="W256" s="284">
        <v>20</v>
      </c>
      <c r="X256" s="266" t="s">
        <v>1220</v>
      </c>
      <c r="Y256" s="266" t="s">
        <v>21</v>
      </c>
      <c r="Z256" s="284">
        <v>80</v>
      </c>
      <c r="AA256" s="266" t="s">
        <v>1215</v>
      </c>
      <c r="AB256" s="265"/>
      <c r="AC256" s="284"/>
      <c r="AD256" s="266"/>
      <c r="AE256" s="265"/>
      <c r="AF256" s="284"/>
      <c r="AG256" s="266"/>
      <c r="AH256" s="268">
        <v>20</v>
      </c>
      <c r="AI256" s="268">
        <v>160</v>
      </c>
      <c r="AJ256" s="268">
        <v>180</v>
      </c>
      <c r="AK256" s="284" t="s">
        <v>70</v>
      </c>
      <c r="AL256" s="263" t="s">
        <v>21</v>
      </c>
    </row>
    <row r="257" spans="1:38" s="261" customFormat="1" ht="14" x14ac:dyDescent="0.2">
      <c r="A257" s="275"/>
      <c r="B257" s="261" t="s">
        <v>68</v>
      </c>
      <c r="C257" s="261" t="s">
        <v>1185</v>
      </c>
      <c r="E257" s="262">
        <v>6</v>
      </c>
      <c r="F257" s="262">
        <v>8</v>
      </c>
      <c r="G257" s="263" t="e">
        <f>VLOOKUP($F257,Gegevens!$D$3:$E$23,2,FALSE)</f>
        <v>#N/A</v>
      </c>
      <c r="H257" s="261" t="s">
        <v>1205</v>
      </c>
      <c r="I257" s="261" t="s">
        <v>515</v>
      </c>
      <c r="J257" s="264"/>
      <c r="K257" s="265" t="s">
        <v>545</v>
      </c>
      <c r="V257" s="265"/>
      <c r="W257" s="262"/>
      <c r="X257" s="265"/>
      <c r="Y257" s="265"/>
      <c r="Z257" s="262"/>
      <c r="AA257" s="265"/>
      <c r="AB257" s="265"/>
      <c r="AC257" s="262"/>
      <c r="AD257" s="265"/>
      <c r="AE257" s="265"/>
      <c r="AF257" s="262"/>
      <c r="AG257" s="265"/>
      <c r="AH257" s="262"/>
      <c r="AI257" s="262"/>
      <c r="AJ257" s="262"/>
      <c r="AK257" s="262"/>
    </row>
    <row r="258" spans="1:38" s="261" customFormat="1" ht="14" x14ac:dyDescent="0.2">
      <c r="A258" s="275"/>
      <c r="B258" s="261" t="s">
        <v>68</v>
      </c>
      <c r="C258" s="261" t="s">
        <v>1185</v>
      </c>
      <c r="E258" s="262">
        <v>6</v>
      </c>
      <c r="F258" s="262">
        <v>9</v>
      </c>
      <c r="G258" s="263" t="e">
        <f>VLOOKUP($F258,Gegevens!$D$3:$E$23,2,FALSE)</f>
        <v>#N/A</v>
      </c>
      <c r="H258" s="261" t="s">
        <v>1206</v>
      </c>
      <c r="I258" s="261" t="s">
        <v>516</v>
      </c>
      <c r="J258" s="264"/>
      <c r="K258" s="279" t="s">
        <v>1136</v>
      </c>
      <c r="V258" s="265"/>
      <c r="W258" s="262"/>
      <c r="X258" s="265"/>
      <c r="Y258" s="265"/>
      <c r="Z258" s="262"/>
      <c r="AA258" s="265"/>
      <c r="AB258" s="265"/>
      <c r="AC258" s="262"/>
      <c r="AD258" s="265"/>
      <c r="AE258" s="265"/>
      <c r="AF258" s="262"/>
      <c r="AG258" s="265"/>
      <c r="AH258" s="262"/>
      <c r="AI258" s="262"/>
      <c r="AJ258" s="262"/>
      <c r="AK258" s="262"/>
    </row>
    <row r="259" spans="1:38" s="261" customFormat="1" ht="14" x14ac:dyDescent="0.2">
      <c r="A259" s="275"/>
      <c r="B259" s="261" t="s">
        <v>68</v>
      </c>
      <c r="C259" s="261" t="s">
        <v>1185</v>
      </c>
      <c r="E259" s="262">
        <v>6</v>
      </c>
      <c r="F259" s="262">
        <v>9</v>
      </c>
      <c r="G259" s="263" t="e">
        <f>VLOOKUP($F259,Gegevens!$D$3:$E$23,2,FALSE)</f>
        <v>#N/A</v>
      </c>
      <c r="H259" s="261" t="s">
        <v>1206</v>
      </c>
      <c r="I259" s="261" t="s">
        <v>517</v>
      </c>
      <c r="J259" s="264"/>
      <c r="K259" s="278" t="s">
        <v>547</v>
      </c>
      <c r="V259" s="265"/>
      <c r="W259" s="262"/>
      <c r="X259" s="265"/>
      <c r="Y259" s="265"/>
      <c r="Z259" s="262"/>
      <c r="AA259" s="265"/>
      <c r="AB259" s="265"/>
      <c r="AC259" s="262"/>
      <c r="AD259" s="265"/>
      <c r="AE259" s="265"/>
      <c r="AF259" s="262"/>
      <c r="AG259" s="265"/>
      <c r="AH259" s="262"/>
      <c r="AI259" s="262"/>
      <c r="AJ259" s="262"/>
      <c r="AK259" s="262"/>
    </row>
    <row r="260" spans="1:38" s="261" customFormat="1" ht="14" x14ac:dyDescent="0.2">
      <c r="A260" s="275"/>
      <c r="B260" s="261" t="s">
        <v>68</v>
      </c>
      <c r="C260" s="261" t="s">
        <v>1185</v>
      </c>
      <c r="E260" s="262">
        <v>6</v>
      </c>
      <c r="F260" s="262">
        <v>9</v>
      </c>
      <c r="G260" s="263" t="e">
        <f>VLOOKUP($F260,Gegevens!$D$3:$E$23,2,FALSE)</f>
        <v>#N/A</v>
      </c>
      <c r="H260" s="261" t="s">
        <v>1206</v>
      </c>
      <c r="I260" s="261" t="s">
        <v>518</v>
      </c>
      <c r="J260" s="264"/>
      <c r="K260" s="261" t="s">
        <v>546</v>
      </c>
      <c r="V260" s="265"/>
      <c r="W260" s="262"/>
      <c r="X260" s="265"/>
      <c r="Y260" s="265"/>
      <c r="Z260" s="262"/>
      <c r="AA260" s="265"/>
      <c r="AB260" s="265"/>
      <c r="AC260" s="262"/>
      <c r="AD260" s="265"/>
      <c r="AE260" s="265"/>
      <c r="AF260" s="262"/>
      <c r="AG260" s="265"/>
      <c r="AH260" s="262"/>
      <c r="AI260" s="262"/>
      <c r="AJ260" s="262"/>
      <c r="AK260" s="262"/>
    </row>
    <row r="261" spans="1:38" s="275" customFormat="1" ht="14" x14ac:dyDescent="0.2">
      <c r="E261" s="276"/>
      <c r="F261" s="276"/>
      <c r="V261" s="277"/>
      <c r="W261" s="276"/>
      <c r="X261" s="277"/>
      <c r="Y261" s="277"/>
      <c r="Z261" s="276"/>
      <c r="AA261" s="277"/>
      <c r="AB261" s="277"/>
      <c r="AC261" s="276"/>
      <c r="AD261" s="277"/>
      <c r="AE261" s="277"/>
      <c r="AF261" s="276"/>
      <c r="AG261" s="277"/>
      <c r="AK261" s="276"/>
    </row>
    <row r="262" spans="1:38" s="263" customFormat="1" ht="14" x14ac:dyDescent="0.2">
      <c r="A262" s="275"/>
      <c r="B262" s="263" t="s">
        <v>68</v>
      </c>
      <c r="C262" s="263" t="s">
        <v>132</v>
      </c>
      <c r="D262" s="263" t="s">
        <v>20</v>
      </c>
      <c r="E262" s="284">
        <v>3</v>
      </c>
      <c r="F262" s="262">
        <v>1</v>
      </c>
      <c r="G262" s="263" t="e">
        <f>VLOOKUP($F262,Gegevens!$D$3:$E$23,2,FALSE)</f>
        <v>#N/A</v>
      </c>
      <c r="H262" s="261" t="s">
        <v>1198</v>
      </c>
      <c r="I262" s="263" t="s">
        <v>521</v>
      </c>
      <c r="J262" s="280"/>
      <c r="K262" s="265" t="s">
        <v>256</v>
      </c>
      <c r="L262" s="281" t="s">
        <v>60</v>
      </c>
      <c r="M262" s="281" t="s">
        <v>58</v>
      </c>
      <c r="N262" s="281" t="s">
        <v>28</v>
      </c>
      <c r="O262" s="281" t="s">
        <v>9</v>
      </c>
      <c r="P262" s="281" t="s">
        <v>7</v>
      </c>
      <c r="Q262" s="281" t="s">
        <v>10</v>
      </c>
      <c r="R262" s="281" t="s">
        <v>65</v>
      </c>
      <c r="S262" s="281" t="s">
        <v>58</v>
      </c>
      <c r="T262" s="281" t="s">
        <v>64</v>
      </c>
      <c r="U262" s="281"/>
      <c r="V262" s="282" t="s">
        <v>20</v>
      </c>
      <c r="W262" s="284">
        <v>30</v>
      </c>
      <c r="X262" s="266" t="s">
        <v>1218</v>
      </c>
      <c r="Y262" s="282" t="s">
        <v>7</v>
      </c>
      <c r="Z262" s="284">
        <v>50</v>
      </c>
      <c r="AA262" s="266" t="s">
        <v>1222</v>
      </c>
      <c r="AB262" s="282" t="s">
        <v>18</v>
      </c>
      <c r="AC262" s="284">
        <v>20</v>
      </c>
      <c r="AD262" s="266" t="s">
        <v>1217</v>
      </c>
      <c r="AE262" s="282"/>
      <c r="AF262" s="284"/>
      <c r="AG262" s="266"/>
      <c r="AH262" s="281">
        <v>0</v>
      </c>
      <c r="AI262" s="281">
        <v>90</v>
      </c>
      <c r="AJ262" s="281">
        <v>90</v>
      </c>
      <c r="AK262" s="283" t="s">
        <v>69</v>
      </c>
      <c r="AL262" s="281"/>
    </row>
    <row r="263" spans="1:38" s="263" customFormat="1" ht="14" x14ac:dyDescent="0.2">
      <c r="A263" s="275"/>
      <c r="B263" s="263" t="s">
        <v>68</v>
      </c>
      <c r="C263" s="263" t="s">
        <v>132</v>
      </c>
      <c r="D263" s="263" t="s">
        <v>20</v>
      </c>
      <c r="E263" s="284">
        <v>3</v>
      </c>
      <c r="F263" s="262">
        <v>4</v>
      </c>
      <c r="G263" s="263" t="e">
        <f>VLOOKUP($F263,Gegevens!$D$3:$E$23,2,FALSE)</f>
        <v>#N/A</v>
      </c>
      <c r="H263" s="261" t="s">
        <v>1201</v>
      </c>
      <c r="I263" s="263" t="s">
        <v>522</v>
      </c>
      <c r="J263" s="280"/>
      <c r="K263" s="265" t="s">
        <v>254</v>
      </c>
      <c r="V263" s="266"/>
      <c r="W263" s="284"/>
      <c r="X263" s="266"/>
      <c r="Y263" s="266"/>
      <c r="Z263" s="284"/>
      <c r="AA263" s="266"/>
      <c r="AB263" s="266"/>
      <c r="AC263" s="284"/>
      <c r="AD263" s="266"/>
      <c r="AE263" s="266"/>
      <c r="AF263" s="284"/>
      <c r="AG263" s="266"/>
      <c r="AK263" s="284"/>
    </row>
    <row r="264" spans="1:38" s="263" customFormat="1" ht="14" x14ac:dyDescent="0.2">
      <c r="A264" s="275"/>
      <c r="B264" s="263" t="s">
        <v>68</v>
      </c>
      <c r="C264" s="263" t="s">
        <v>132</v>
      </c>
      <c r="D264" s="263" t="s">
        <v>20</v>
      </c>
      <c r="E264" s="284">
        <v>3</v>
      </c>
      <c r="F264" s="262">
        <v>4</v>
      </c>
      <c r="G264" s="263" t="e">
        <f>VLOOKUP($F264,Gegevens!$D$3:$E$23,2,FALSE)</f>
        <v>#N/A</v>
      </c>
      <c r="H264" s="261" t="s">
        <v>1201</v>
      </c>
      <c r="I264" s="263" t="s">
        <v>523</v>
      </c>
      <c r="J264" s="280"/>
      <c r="K264" s="265" t="s">
        <v>252</v>
      </c>
      <c r="V264" s="266"/>
      <c r="W264" s="284"/>
      <c r="X264" s="266"/>
      <c r="Y264" s="266"/>
      <c r="Z264" s="284"/>
      <c r="AA264" s="266"/>
      <c r="AB264" s="266"/>
      <c r="AC264" s="284"/>
      <c r="AD264" s="266"/>
      <c r="AE264" s="266"/>
      <c r="AF264" s="284"/>
      <c r="AG264" s="266"/>
      <c r="AK264" s="284"/>
    </row>
    <row r="265" spans="1:38" s="263" customFormat="1" ht="14" x14ac:dyDescent="0.2">
      <c r="A265" s="275"/>
      <c r="B265" s="263" t="s">
        <v>68</v>
      </c>
      <c r="C265" s="263" t="s">
        <v>132</v>
      </c>
      <c r="D265" s="263" t="s">
        <v>20</v>
      </c>
      <c r="E265" s="284">
        <v>3</v>
      </c>
      <c r="F265" s="262">
        <v>4</v>
      </c>
      <c r="G265" s="263" t="e">
        <f>VLOOKUP($F265,Gegevens!$D$3:$E$23,2,FALSE)</f>
        <v>#N/A</v>
      </c>
      <c r="H265" s="261" t="s">
        <v>1201</v>
      </c>
      <c r="I265" s="263" t="s">
        <v>524</v>
      </c>
      <c r="J265" s="280"/>
      <c r="K265" s="265" t="s">
        <v>255</v>
      </c>
      <c r="V265" s="266"/>
      <c r="W265" s="284"/>
      <c r="X265" s="266"/>
      <c r="Y265" s="266"/>
      <c r="Z265" s="284"/>
      <c r="AA265" s="266"/>
      <c r="AB265" s="266"/>
      <c r="AC265" s="284"/>
      <c r="AD265" s="266"/>
      <c r="AE265" s="266"/>
      <c r="AF265" s="284"/>
      <c r="AG265" s="266"/>
      <c r="AK265" s="284"/>
    </row>
    <row r="266" spans="1:38" s="263" customFormat="1" ht="14" x14ac:dyDescent="0.2">
      <c r="A266" s="275"/>
      <c r="B266" s="263" t="s">
        <v>68</v>
      </c>
      <c r="C266" s="263" t="s">
        <v>132</v>
      </c>
      <c r="D266" s="263" t="s">
        <v>20</v>
      </c>
      <c r="E266" s="284">
        <v>3</v>
      </c>
      <c r="F266" s="262">
        <v>8</v>
      </c>
      <c r="G266" s="263" t="e">
        <f>VLOOKUP($F266,Gegevens!$D$3:$E$23,2,FALSE)</f>
        <v>#N/A</v>
      </c>
      <c r="H266" s="261" t="s">
        <v>1205</v>
      </c>
      <c r="I266" s="263" t="s">
        <v>525</v>
      </c>
      <c r="J266" s="280"/>
      <c r="K266" s="265" t="s">
        <v>116</v>
      </c>
      <c r="V266" s="266"/>
      <c r="W266" s="284"/>
      <c r="X266" s="266"/>
      <c r="Y266" s="266"/>
      <c r="Z266" s="284"/>
      <c r="AA266" s="266"/>
      <c r="AB266" s="266"/>
      <c r="AC266" s="284"/>
      <c r="AD266" s="266"/>
      <c r="AE266" s="266"/>
      <c r="AF266" s="284"/>
      <c r="AG266" s="266"/>
      <c r="AK266" s="284"/>
    </row>
    <row r="267" spans="1:38" s="263" customFormat="1" ht="14" x14ac:dyDescent="0.2">
      <c r="A267" s="275"/>
      <c r="B267" s="263" t="s">
        <v>68</v>
      </c>
      <c r="C267" s="263" t="s">
        <v>132</v>
      </c>
      <c r="D267" s="263" t="s">
        <v>20</v>
      </c>
      <c r="E267" s="284">
        <v>3</v>
      </c>
      <c r="F267" s="262">
        <v>10</v>
      </c>
      <c r="G267" s="263" t="e">
        <f>VLOOKUP($F267,Gegevens!$D$3:$E$23,2,FALSE)</f>
        <v>#N/A</v>
      </c>
      <c r="H267" s="261" t="s">
        <v>1207</v>
      </c>
      <c r="I267" s="263" t="s">
        <v>526</v>
      </c>
      <c r="J267" s="280"/>
      <c r="K267" s="261" t="s">
        <v>257</v>
      </c>
      <c r="V267" s="266"/>
      <c r="W267" s="284"/>
      <c r="X267" s="266"/>
      <c r="Y267" s="266"/>
      <c r="Z267" s="284"/>
      <c r="AA267" s="266"/>
      <c r="AB267" s="266"/>
      <c r="AC267" s="284"/>
      <c r="AD267" s="266"/>
      <c r="AE267" s="266"/>
      <c r="AF267" s="284"/>
      <c r="AG267" s="266"/>
      <c r="AK267" s="284"/>
    </row>
    <row r="268" spans="1:38" s="263" customFormat="1" ht="14" x14ac:dyDescent="0.2">
      <c r="A268" s="275"/>
      <c r="B268" s="263" t="s">
        <v>68</v>
      </c>
      <c r="C268" s="263" t="s">
        <v>132</v>
      </c>
      <c r="D268" s="263" t="s">
        <v>20</v>
      </c>
      <c r="E268" s="284">
        <v>3</v>
      </c>
      <c r="F268" s="262">
        <v>11</v>
      </c>
      <c r="G268" s="263" t="e">
        <f>VLOOKUP($F268,Gegevens!$D$3:$E$23,2,FALSE)</f>
        <v>#N/A</v>
      </c>
      <c r="H268" s="261" t="s">
        <v>1208</v>
      </c>
      <c r="I268" s="263" t="s">
        <v>527</v>
      </c>
      <c r="J268" s="280"/>
      <c r="K268" s="261" t="s">
        <v>835</v>
      </c>
      <c r="V268" s="266"/>
      <c r="W268" s="284"/>
      <c r="X268" s="266"/>
      <c r="Y268" s="266"/>
      <c r="Z268" s="284"/>
      <c r="AA268" s="266"/>
      <c r="AB268" s="266"/>
      <c r="AC268" s="284"/>
      <c r="AD268" s="266"/>
      <c r="AE268" s="266"/>
      <c r="AF268" s="284"/>
      <c r="AG268" s="266"/>
      <c r="AK268" s="284"/>
    </row>
    <row r="269" spans="1:38" s="263" customFormat="1" ht="14" x14ac:dyDescent="0.2">
      <c r="A269" s="275"/>
      <c r="B269" s="263" t="s">
        <v>68</v>
      </c>
      <c r="C269" s="263" t="s">
        <v>132</v>
      </c>
      <c r="D269" s="263" t="s">
        <v>20</v>
      </c>
      <c r="E269" s="284">
        <v>3</v>
      </c>
      <c r="F269" s="262">
        <v>11</v>
      </c>
      <c r="G269" s="263" t="e">
        <f>VLOOKUP($F269,Gegevens!$D$3:$E$23,2,FALSE)</f>
        <v>#N/A</v>
      </c>
      <c r="H269" s="261" t="s">
        <v>1208</v>
      </c>
      <c r="I269" s="263" t="s">
        <v>528</v>
      </c>
      <c r="J269" s="280"/>
      <c r="K269" s="261" t="s">
        <v>1130</v>
      </c>
      <c r="V269" s="266"/>
      <c r="W269" s="284"/>
      <c r="X269" s="266"/>
      <c r="Y269" s="266"/>
      <c r="Z269" s="284"/>
      <c r="AA269" s="266"/>
      <c r="AB269" s="266"/>
      <c r="AC269" s="284"/>
      <c r="AD269" s="266"/>
      <c r="AE269" s="266"/>
      <c r="AF269" s="284"/>
      <c r="AG269" s="266"/>
      <c r="AK269" s="284"/>
    </row>
    <row r="270" spans="1:38" s="275" customFormat="1" ht="14" x14ac:dyDescent="0.2">
      <c r="E270" s="276"/>
      <c r="F270" s="276"/>
      <c r="V270" s="277"/>
      <c r="W270" s="276"/>
      <c r="X270" s="277"/>
      <c r="Y270" s="277"/>
      <c r="Z270" s="276"/>
      <c r="AA270" s="277"/>
      <c r="AB270" s="277"/>
      <c r="AC270" s="276"/>
      <c r="AD270" s="277"/>
      <c r="AE270" s="277"/>
      <c r="AF270" s="276"/>
      <c r="AG270" s="277"/>
      <c r="AK270" s="276"/>
    </row>
    <row r="271" spans="1:38" s="261" customFormat="1" ht="14" x14ac:dyDescent="0.2">
      <c r="A271" s="275"/>
      <c r="B271" s="263" t="s">
        <v>68</v>
      </c>
      <c r="C271" s="263" t="s">
        <v>133</v>
      </c>
      <c r="D271" s="261" t="s">
        <v>261</v>
      </c>
      <c r="E271" s="262">
        <v>3</v>
      </c>
      <c r="F271" s="262">
        <v>1</v>
      </c>
      <c r="G271" s="263" t="e">
        <f>VLOOKUP($F271,Gegevens!$D$3:$E$23,2,FALSE)</f>
        <v>#N/A</v>
      </c>
      <c r="H271" s="261" t="s">
        <v>1198</v>
      </c>
      <c r="I271" s="263" t="s">
        <v>529</v>
      </c>
      <c r="J271" s="264"/>
      <c r="K271" s="265" t="s">
        <v>1126</v>
      </c>
      <c r="L271" s="263" t="s">
        <v>58</v>
      </c>
      <c r="M271" s="263" t="s">
        <v>59</v>
      </c>
      <c r="N271" s="263"/>
      <c r="O271" s="263" t="s">
        <v>7</v>
      </c>
      <c r="P271" s="263" t="s">
        <v>8</v>
      </c>
      <c r="R271" s="263" t="s">
        <v>58</v>
      </c>
      <c r="S271" s="263" t="s">
        <v>64</v>
      </c>
      <c r="V271" s="266" t="s">
        <v>7</v>
      </c>
      <c r="W271" s="284">
        <v>70</v>
      </c>
      <c r="X271" s="266" t="s">
        <v>1217</v>
      </c>
      <c r="Y271" s="266" t="s">
        <v>18</v>
      </c>
      <c r="Z271" s="284">
        <v>30</v>
      </c>
      <c r="AA271" s="266" t="s">
        <v>1217</v>
      </c>
      <c r="AB271" s="265"/>
      <c r="AC271" s="284"/>
      <c r="AD271" s="266"/>
      <c r="AE271" s="265"/>
      <c r="AF271" s="284"/>
      <c r="AG271" s="266"/>
      <c r="AH271" s="261">
        <v>0</v>
      </c>
      <c r="AI271" s="261">
        <v>90</v>
      </c>
      <c r="AJ271" s="261">
        <v>90</v>
      </c>
      <c r="AK271" s="284" t="s">
        <v>69</v>
      </c>
    </row>
    <row r="272" spans="1:38" s="261" customFormat="1" ht="14" x14ac:dyDescent="0.2">
      <c r="A272" s="275"/>
      <c r="B272" s="263" t="s">
        <v>68</v>
      </c>
      <c r="C272" s="263" t="s">
        <v>133</v>
      </c>
      <c r="D272" s="261" t="s">
        <v>261</v>
      </c>
      <c r="E272" s="262">
        <v>3</v>
      </c>
      <c r="F272" s="262">
        <v>5</v>
      </c>
      <c r="G272" s="263" t="e">
        <f>VLOOKUP($F272,Gegevens!$D$3:$E$23,2,FALSE)</f>
        <v>#N/A</v>
      </c>
      <c r="H272" s="261" t="s">
        <v>1202</v>
      </c>
      <c r="I272" s="263" t="s">
        <v>530</v>
      </c>
      <c r="J272" s="264"/>
      <c r="K272" s="265" t="s">
        <v>1128</v>
      </c>
      <c r="V272" s="265"/>
      <c r="W272" s="262"/>
      <c r="X272" s="265"/>
      <c r="Y272" s="265"/>
      <c r="Z272" s="262"/>
      <c r="AA272" s="265"/>
      <c r="AB272" s="265"/>
      <c r="AC272" s="262"/>
      <c r="AD272" s="265"/>
      <c r="AE272" s="265"/>
      <c r="AF272" s="262"/>
      <c r="AG272" s="265"/>
      <c r="AK272" s="262"/>
    </row>
    <row r="273" spans="1:37" s="261" customFormat="1" ht="14" x14ac:dyDescent="0.2">
      <c r="A273" s="275"/>
      <c r="B273" s="263" t="s">
        <v>68</v>
      </c>
      <c r="C273" s="263" t="s">
        <v>133</v>
      </c>
      <c r="D273" s="261" t="s">
        <v>261</v>
      </c>
      <c r="E273" s="262">
        <v>3</v>
      </c>
      <c r="F273" s="262">
        <v>5</v>
      </c>
      <c r="G273" s="263" t="e">
        <f>VLOOKUP($F273,Gegevens!$D$3:$E$23,2,FALSE)</f>
        <v>#N/A</v>
      </c>
      <c r="H273" s="261" t="s">
        <v>1202</v>
      </c>
      <c r="I273" s="263" t="s">
        <v>531</v>
      </c>
      <c r="J273" s="264"/>
      <c r="K273" s="265" t="s">
        <v>259</v>
      </c>
      <c r="V273" s="265"/>
      <c r="W273" s="262"/>
      <c r="X273" s="265"/>
      <c r="Y273" s="265"/>
      <c r="Z273" s="262"/>
      <c r="AA273" s="265"/>
      <c r="AB273" s="265"/>
      <c r="AC273" s="262"/>
      <c r="AD273" s="265"/>
      <c r="AE273" s="265"/>
      <c r="AF273" s="262"/>
      <c r="AG273" s="265"/>
      <c r="AK273" s="262"/>
    </row>
    <row r="274" spans="1:37" s="261" customFormat="1" ht="14" x14ac:dyDescent="0.2">
      <c r="A274" s="275"/>
      <c r="B274" s="263" t="s">
        <v>68</v>
      </c>
      <c r="C274" s="263" t="s">
        <v>133</v>
      </c>
      <c r="D274" s="261" t="s">
        <v>261</v>
      </c>
      <c r="E274" s="262">
        <v>3</v>
      </c>
      <c r="F274" s="262">
        <v>5</v>
      </c>
      <c r="G274" s="263" t="e">
        <f>VLOOKUP($F274,Gegevens!$D$3:$E$23,2,FALSE)</f>
        <v>#N/A</v>
      </c>
      <c r="H274" s="261" t="s">
        <v>1202</v>
      </c>
      <c r="I274" s="263" t="s">
        <v>532</v>
      </c>
      <c r="J274" s="264"/>
      <c r="K274" s="265" t="s">
        <v>1127</v>
      </c>
      <c r="V274" s="265"/>
      <c r="W274" s="262"/>
      <c r="X274" s="265"/>
      <c r="Y274" s="265"/>
      <c r="Z274" s="262"/>
      <c r="AA274" s="265"/>
      <c r="AB274" s="265"/>
      <c r="AC274" s="262"/>
      <c r="AD274" s="265"/>
      <c r="AE274" s="265"/>
      <c r="AF274" s="262"/>
      <c r="AG274" s="265"/>
      <c r="AK274" s="262"/>
    </row>
    <row r="275" spans="1:37" s="261" customFormat="1" ht="14" x14ac:dyDescent="0.2">
      <c r="A275" s="275"/>
      <c r="B275" s="263" t="s">
        <v>68</v>
      </c>
      <c r="C275" s="263" t="s">
        <v>133</v>
      </c>
      <c r="D275" s="261" t="s">
        <v>261</v>
      </c>
      <c r="E275" s="262">
        <v>3</v>
      </c>
      <c r="F275" s="262">
        <v>8</v>
      </c>
      <c r="G275" s="263" t="e">
        <f>VLOOKUP($F275,Gegevens!$D$3:$E$23,2,FALSE)</f>
        <v>#N/A</v>
      </c>
      <c r="H275" s="261" t="s">
        <v>1205</v>
      </c>
      <c r="I275" s="263" t="s">
        <v>533</v>
      </c>
      <c r="J275" s="264"/>
      <c r="K275" s="265" t="s">
        <v>116</v>
      </c>
      <c r="V275" s="265"/>
      <c r="W275" s="262"/>
      <c r="X275" s="265"/>
      <c r="Y275" s="265"/>
      <c r="Z275" s="262"/>
      <c r="AA275" s="265"/>
      <c r="AB275" s="265"/>
      <c r="AC275" s="262"/>
      <c r="AD275" s="265"/>
      <c r="AE275" s="265"/>
      <c r="AF275" s="262"/>
      <c r="AG275" s="265"/>
      <c r="AK275" s="262"/>
    </row>
    <row r="276" spans="1:37" s="261" customFormat="1" ht="14" x14ac:dyDescent="0.2">
      <c r="A276" s="275"/>
      <c r="B276" s="263" t="s">
        <v>68</v>
      </c>
      <c r="C276" s="263" t="s">
        <v>133</v>
      </c>
      <c r="D276" s="261" t="s">
        <v>261</v>
      </c>
      <c r="E276" s="262">
        <v>3</v>
      </c>
      <c r="F276" s="262">
        <v>10</v>
      </c>
      <c r="G276" s="263" t="e">
        <f>VLOOKUP($F276,Gegevens!$D$3:$E$23,2,FALSE)</f>
        <v>#N/A</v>
      </c>
      <c r="H276" s="261" t="s">
        <v>1207</v>
      </c>
      <c r="I276" s="263" t="s">
        <v>534</v>
      </c>
      <c r="J276" s="264"/>
      <c r="K276" s="261" t="s">
        <v>260</v>
      </c>
      <c r="V276" s="265"/>
      <c r="W276" s="262"/>
      <c r="X276" s="265"/>
      <c r="Y276" s="265"/>
      <c r="Z276" s="262"/>
      <c r="AA276" s="265"/>
      <c r="AB276" s="265"/>
      <c r="AC276" s="262"/>
      <c r="AD276" s="265"/>
      <c r="AE276" s="265"/>
      <c r="AF276" s="262"/>
      <c r="AG276" s="265"/>
      <c r="AK276" s="262"/>
    </row>
    <row r="277" spans="1:37" s="261" customFormat="1" ht="14" x14ac:dyDescent="0.2">
      <c r="A277" s="275"/>
      <c r="B277" s="263" t="s">
        <v>68</v>
      </c>
      <c r="C277" s="263" t="s">
        <v>133</v>
      </c>
      <c r="D277" s="261" t="s">
        <v>261</v>
      </c>
      <c r="E277" s="262">
        <v>3</v>
      </c>
      <c r="F277" s="262">
        <v>11</v>
      </c>
      <c r="G277" s="263" t="e">
        <f>VLOOKUP($F277,Gegevens!$D$3:$E$23,2,FALSE)</f>
        <v>#N/A</v>
      </c>
      <c r="H277" s="261" t="s">
        <v>1208</v>
      </c>
      <c r="I277" s="263" t="s">
        <v>535</v>
      </c>
      <c r="J277" s="264"/>
      <c r="K277" s="261" t="s">
        <v>1129</v>
      </c>
      <c r="V277" s="265"/>
      <c r="W277" s="262"/>
      <c r="X277" s="265"/>
      <c r="Y277" s="265"/>
      <c r="Z277" s="262"/>
      <c r="AA277" s="265"/>
      <c r="AB277" s="265"/>
      <c r="AC277" s="262"/>
      <c r="AD277" s="265"/>
      <c r="AE277" s="265"/>
      <c r="AF277" s="262"/>
      <c r="AG277" s="265"/>
      <c r="AK277" s="262"/>
    </row>
    <row r="278" spans="1:37" s="261" customFormat="1" ht="14" x14ac:dyDescent="0.2">
      <c r="A278" s="275"/>
      <c r="B278" s="263" t="s">
        <v>68</v>
      </c>
      <c r="C278" s="263" t="s">
        <v>133</v>
      </c>
      <c r="D278" s="261" t="s">
        <v>261</v>
      </c>
      <c r="E278" s="262">
        <v>3</v>
      </c>
      <c r="F278" s="262">
        <v>11</v>
      </c>
      <c r="G278" s="263" t="e">
        <f>VLOOKUP($F278,Gegevens!$D$3:$E$23,2,FALSE)</f>
        <v>#N/A</v>
      </c>
      <c r="H278" s="261" t="s">
        <v>1208</v>
      </c>
      <c r="I278" s="263" t="s">
        <v>536</v>
      </c>
      <c r="J278" s="264"/>
      <c r="K278" s="261" t="s">
        <v>1130</v>
      </c>
      <c r="V278" s="265"/>
      <c r="W278" s="262"/>
      <c r="X278" s="265"/>
      <c r="Y278" s="265"/>
      <c r="Z278" s="262"/>
      <c r="AA278" s="265"/>
      <c r="AB278" s="265"/>
      <c r="AC278" s="262"/>
      <c r="AD278" s="265"/>
      <c r="AE278" s="265"/>
      <c r="AF278" s="262"/>
      <c r="AG278" s="265"/>
      <c r="AK278" s="262"/>
    </row>
    <row r="279" spans="1:37" s="275" customFormat="1" ht="14" x14ac:dyDescent="0.2">
      <c r="E279" s="276"/>
      <c r="F279" s="276"/>
      <c r="V279" s="277"/>
      <c r="W279" s="276"/>
      <c r="X279" s="277"/>
      <c r="Y279" s="277"/>
      <c r="Z279" s="276"/>
      <c r="AA279" s="277"/>
      <c r="AB279" s="277"/>
      <c r="AC279" s="276"/>
      <c r="AD279" s="277"/>
      <c r="AE279" s="277"/>
      <c r="AF279" s="276"/>
      <c r="AG279" s="277"/>
      <c r="AK279" s="276"/>
    </row>
    <row r="293" spans="5:37" s="26" customFormat="1" x14ac:dyDescent="0.2">
      <c r="E293" s="27"/>
      <c r="F293" s="252"/>
      <c r="K293" s="254"/>
      <c r="L293" s="69"/>
      <c r="M293" s="124"/>
      <c r="N293" s="254"/>
      <c r="O293" s="69"/>
      <c r="P293" s="124"/>
      <c r="Q293" s="254"/>
      <c r="R293" s="69"/>
      <c r="S293" s="124"/>
      <c r="T293" s="124"/>
      <c r="U293" s="254"/>
      <c r="V293" s="125"/>
      <c r="W293" s="137"/>
      <c r="X293" s="126"/>
      <c r="Y293" s="126"/>
      <c r="Z293" s="137"/>
      <c r="AA293" s="126"/>
      <c r="AB293" s="126"/>
      <c r="AC293" s="137"/>
      <c r="AD293" s="126"/>
      <c r="AE293" s="255"/>
      <c r="AF293" s="137"/>
      <c r="AG293" s="126"/>
      <c r="AK293" s="27"/>
    </row>
  </sheetData>
  <dataConsolidate/>
  <mergeCells count="4">
    <mergeCell ref="AN92:AN95"/>
    <mergeCell ref="AN99:AN102"/>
    <mergeCell ref="AO99:AO102"/>
    <mergeCell ref="AN190:AN193"/>
  </mergeCell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300-000000000000}">
          <x14:formula1>
            <xm:f>Gegevens!$M$2:$M$12</xm:f>
          </x14:formula1>
          <xm:sqref>X225 AA241 X256 X262 X2 AA2 X18 AA18 AD18 AG18 X30 AA30 AD30 X44 AA44 AD44 X53 AA53 AD53 X61 AA61 AD61 X68 AA68 X76 AA76 AD76 X82 AA82 AD82 X89 AA89 X105 AA105 AD105 AG105 X118 AA118 AD118 X133 AA133 AD133 AG133 X144 AA144 AD144 X154 AA154 AD154 X161 AA161 AD161 X170 AA170 X175 AA175 AD175 AG175 X182 AA182 X199 AA199 AD199 X209 AA209 AD209 AA225 X241 AA256 AA262 AD262 X271 AA271</xm:sqref>
        </x14:dataValidation>
        <x14:dataValidation type="list" allowBlank="1" showInputMessage="1" showErrorMessage="1" xr:uid="{00000000-0002-0000-0300-000001000000}">
          <x14:formula1>
            <xm:f>Gegevens!$M$2:$M$11</xm:f>
          </x14:formula1>
          <xm:sqref>AG199 AD271</xm:sqref>
        </x14:dataValidation>
        <x14:dataValidation type="list" allowBlank="1" showInputMessage="1" showErrorMessage="1" xr:uid="{00000000-0002-0000-0300-000002000000}">
          <x14:formula1>
            <xm:f>Gegevens!$M$3:$M$11</xm:f>
          </x14:formula1>
          <xm:sqref>AF30:AG30</xm:sqref>
        </x14:dataValidation>
        <x14:dataValidation type="list" allowBlank="1" showInputMessage="1" showErrorMessage="1" xr:uid="{00000000-0002-0000-0300-000003000000}">
          <x14:formula1>
            <xm:f>Gegevens!$L$2:$L$12</xm:f>
          </x14:formula1>
          <xm:sqref>W2</xm:sqref>
        </x14:dataValidation>
        <x14:dataValidation type="list" allowBlank="1" showInputMessage="1" showErrorMessage="1" xr:uid="{00000000-0002-0000-0300-000004000000}">
          <x14:formula1>
            <xm:f>Gegevens!$L$3:$L$12</xm:f>
          </x14:formula1>
          <xm:sqref>W3:X4 AF271:AG271 Z271 W271 AC262 AF262:AG262 Z262 W262 Z256 AF256:AG256 AC256:AD256 W256 Z241 AF241:AG241 AC241:AD241 W241 Z225 AF225:AG225 AC225:AD225 W225 AC209 AF209:AG209 Z209 W209 AF199 AC199 Z199 W199 Z182 AF182:AG182 AC182:AD182 W182 AF175 AC175 Z175 W175 Z170 AF170:AG170 AC170:AD170 W170 AC161 AF161:AG161 Z161 W161 AC154 AF154:AG154 Z154 W154 AC144 AF144:AG144 Z144 W144 AF133 AC133 Z133 W133 AC118 AF118:AG118 Z118 W118 AF105 AC105 Z105 W105 Z89 AF89:AG89 AC89:AD89 W89 AC82 AF82:AG82 Z82 W82 AC76 AF76:AG76 Z76 W76 Z68 AF68:AG68 AC68:AD68 W68 AC61 AF18 AF61:AG61 Z61 W61 AC53 AF53:AG53 Z53 W53 AC44 AF44:AG44 Z44 W44 Z2 AC30 Z30 W30 AC18 Z18 W18 AC271</xm:sqref>
        </x14:dataValidation>
        <x14:dataValidation type="list" allowBlank="1" showInputMessage="1" showErrorMessage="1" xr:uid="{00000000-0002-0000-0300-000005000000}">
          <x14:formula1>
            <xm:f>Gegevens!$B$2:$B$13</xm:f>
          </x14:formula1>
          <xm:sqref>H1:H278</xm:sqref>
        </x14:dataValidation>
        <x14:dataValidation type="list" allowBlank="1" showInputMessage="1" showErrorMessage="1" xr:uid="{00000000-0002-0000-0300-000006000000}">
          <x14:formula1>
            <xm:f>Gegevens!$A$2:$A$23</xm:f>
          </x14:formula1>
          <xm:sqref>F18:F143 F153:F207</xm:sqref>
        </x14:dataValidation>
        <x14:dataValidation type="list" allowBlank="1" showInputMessage="1" showErrorMessage="1" xr:uid="{00000000-0002-0000-0300-000007000000}">
          <x14:formula1>
            <xm:f>Gegevens!$N$2:$N$77</xm:f>
          </x14:formula1>
          <xm:sqref>C2:C16 C153:C282 C18:C143</xm:sqref>
        </x14:dataValidation>
        <x14:dataValidation type="list" allowBlank="1" showInputMessage="1" showErrorMessage="1" xr:uid="{00000000-0002-0000-0300-000008000000}">
          <x14:formula1>
            <xm:f>'/Users/nataliegordon/Documents/Nat/AP PreMasters/2021/Users\nataliegordon\Documents\Nat\AP BA\2020:21\Finance\C:\Users\greet\Downloads\[20190607 Basistabel Natalie.xlsx]Gegevens'!#REF!</xm:f>
          </x14:formula1>
          <xm:sqref>AL144:AL152 B144:C152 F144:F152 L146:Q152 V145:AD152 R145:T152 U144:U152 AE144:AE152 AF145:AG152</xm:sqref>
        </x14:dataValidation>
        <x14:dataValidation type="list" allowBlank="1" showInputMessage="1" showErrorMessage="1" xr:uid="{00000000-0002-0000-0300-000009000000}">
          <x14:formula1>
            <xm:f>Gegevens!$K$2:$K$11</xm:f>
          </x14:formula1>
          <xm:sqref>AL2:AL16 V135:AG143 AB144 AL18:AL71 AL75:AL143 AL153:AL260 Z3:AA16 V2:V16 AF69:AG71 Y2:Y16 AB2:AG16 V18:V71 Z69:AA71 Y18:Y71 W5:X16 AB18:AB71 W69:X71 AE18:AE71 AC69:AD71 W19:X29 Z19:AA29 AC19:AD29 AF19:AG29 W31:X43 Z31:AA43 AC31:AD43 AF31:AG43 W45:X52 Z45:AA52 AC45:AD52 AF45:AG52 W54:X60 Z54:AA60 AC54:AD60 AF54:AG60 W62:X67 Z62:AA67 AC62:AD67 AF62:AG67 V75:V133 AF119:AG132 W75:X75 Y75:Y133 W119:X132 Z75:AA75 AB75:AB133 Z119:AA132 AC75:AD75 AE75:AE133 AC119:AD132 AF75:AG75 W77:X81 Z77:AA81 AC77:AD81 AF77:AG81 W83:X88 Z83:AA88 AC83:AD88 AF83:AG88 W90:X104 Z90:AA104 AC90:AD104 AF90:AG104 W106:X117 Z106:AA117 AC106:AD117 AF106:AG117 V144 Y144 V153:V166 W153:X153 Y153:Y166 W162:X166 Z153:AA153 Z162:AA166 AC153:AD153 AF153:AG153 W155:X160 Z155:AA160 AC155:AD160 AF155:AG160 V168:V260 Z257:AA260 W168:X169 Y168:Y260 AC257:AD260 Z168:AA169 AB153:AB260 AF257:AG260 AC162:AD169 AE153:AE260 W257:X260 AF162:AG169 W171:X174 Z171:AA174 AC171:AD174 AF171:AG174 W176:X181 Z176:AA181 AC176:AD181 AF176:AG181 W183:X198 Z183:AA198 AC183:AD198 AF183:AG198 W200:X208 Z200:AA208 AC200:AD208 AF200:AG208 W210:X224 Z210:AA224 AC210:AD224 AF210:AG224 W226:X240 Z226:AA240 AC226:AD240 AF226:AG240 W242:X255 Z242:AA255 AC242:AD255 AF242:AG255 V262 Y262 AB262 AE262 V271 Y271 AB271 AE271</xm:sqref>
        </x14:dataValidation>
        <x14:dataValidation type="list" allowBlank="1" showInputMessage="1" showErrorMessage="1" xr:uid="{00000000-0002-0000-0300-00000A000000}">
          <x14:formula1>
            <xm:f>Gegevens!$J$2:$J$11</xm:f>
          </x14:formula1>
          <xm:sqref>R2:U16 R144:T144 R262:U262 R271:U271 R18:U71 R75:U143 R153:U166 R168:U260</xm:sqref>
        </x14:dataValidation>
        <x14:dataValidation type="list" allowBlank="1" showInputMessage="1" showErrorMessage="1" xr:uid="{00000000-0002-0000-0300-00000B000000}">
          <x14:formula1>
            <xm:f>Gegevens!$H$2:$H$7</xm:f>
          </x14:formula1>
          <xm:sqref>O2:Q16 O262:Q262 O271:Q271 O18:Q71 O91:Q145 O153:Q166 O75:Q89 P90:Q90 O168:Q260</xm:sqref>
        </x14:dataValidation>
        <x14:dataValidation type="list" allowBlank="1" showInputMessage="1" showErrorMessage="1" xr:uid="{00000000-0002-0000-0300-00000C000000}">
          <x14:formula1>
            <xm:f>Gegevens!$G$2:$G$8</xm:f>
          </x14:formula1>
          <xm:sqref>L2:N16 L262:N262 L271:N271 L18:N71 M90:O90 L153:N166 L75:L145 M75:N89 M91:N145 L168:N260</xm:sqref>
        </x14:dataValidation>
        <x14:dataValidation type="list" allowBlank="1" showInputMessage="1" showErrorMessage="1" xr:uid="{00000000-0002-0000-0300-00000D000000}">
          <x14:formula1>
            <xm:f>Gegevens!$R$2:$R$4</xm:f>
          </x14:formula1>
          <xm:sqref>B2:B16 B153:B282 B18:B143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AE41"/>
  <sheetViews>
    <sheetView zoomScale="120" zoomScaleNormal="120" workbookViewId="0">
      <pane xSplit="3" ySplit="1" topLeftCell="D2" activePane="bottomRight" state="frozen"/>
      <selection activeCell="M13" sqref="M13"/>
      <selection pane="topRight" activeCell="M13" sqref="M13"/>
      <selection pane="bottomLeft" activeCell="M13" sqref="M13"/>
      <selection pane="bottomRight" activeCell="M13" sqref="M13"/>
    </sheetView>
  </sheetViews>
  <sheetFormatPr baseColWidth="10" defaultColWidth="9.1640625" defaultRowHeight="15" x14ac:dyDescent="0.2"/>
  <cols>
    <col min="1" max="1" width="7.83203125" style="124" customWidth="1"/>
    <col min="2" max="2" width="19.6640625" style="124" customWidth="1"/>
    <col min="3" max="3" width="23" style="124" customWidth="1"/>
    <col min="4" max="4" width="12" style="137" customWidth="1"/>
    <col min="5" max="14" width="6.33203125" style="124" customWidth="1"/>
    <col min="15" max="15" width="6.33203125" style="126" customWidth="1"/>
    <col min="16" max="16" width="6.33203125" style="137" customWidth="1"/>
    <col min="17" max="17" width="8.33203125" style="126" customWidth="1"/>
    <col min="18" max="18" width="6.33203125" style="126" customWidth="1"/>
    <col min="19" max="19" width="6.33203125" style="137" customWidth="1"/>
    <col min="20" max="20" width="9.1640625" style="126" customWidth="1"/>
    <col min="21" max="21" width="6.33203125" style="126" customWidth="1"/>
    <col min="22" max="22" width="6.33203125" style="137" customWidth="1"/>
    <col min="23" max="23" width="9.1640625" style="126" customWidth="1"/>
    <col min="24" max="24" width="6.33203125" style="126" customWidth="1"/>
    <col min="25" max="25" width="6.33203125" style="137" customWidth="1"/>
    <col min="26" max="26" width="9.1640625" style="126" customWidth="1"/>
    <col min="27" max="27" width="6.33203125" style="124" customWidth="1"/>
    <col min="28" max="28" width="13.83203125" style="124" customWidth="1"/>
    <col min="29" max="29" width="9.83203125" style="124" customWidth="1"/>
    <col min="30" max="30" width="12" style="137" customWidth="1"/>
    <col min="31" max="31" width="19.83203125" style="124" customWidth="1"/>
    <col min="32" max="32" width="9.1640625" style="124"/>
    <col min="33" max="33" width="32" style="124" customWidth="1"/>
    <col min="34" max="34" width="24.33203125" style="124" customWidth="1"/>
    <col min="35" max="35" width="84.1640625" style="124" customWidth="1"/>
    <col min="36" max="16384" width="9.1640625" style="124"/>
  </cols>
  <sheetData>
    <row r="1" spans="1:31" s="259" customFormat="1" ht="65" x14ac:dyDescent="0.2">
      <c r="A1" s="256" t="s">
        <v>1228</v>
      </c>
      <c r="B1" s="256" t="s">
        <v>1</v>
      </c>
      <c r="C1" s="256" t="s">
        <v>2</v>
      </c>
      <c r="D1" s="257" t="s">
        <v>23</v>
      </c>
      <c r="E1" s="256" t="s">
        <v>98</v>
      </c>
      <c r="F1" s="256" t="s">
        <v>99</v>
      </c>
      <c r="G1" s="256" t="s">
        <v>100</v>
      </c>
      <c r="H1" s="256" t="s">
        <v>101</v>
      </c>
      <c r="I1" s="256" t="s">
        <v>102</v>
      </c>
      <c r="J1" s="256" t="s">
        <v>103</v>
      </c>
      <c r="K1" s="256" t="s">
        <v>104</v>
      </c>
      <c r="L1" s="256" t="s">
        <v>105</v>
      </c>
      <c r="M1" s="256" t="s">
        <v>106</v>
      </c>
      <c r="N1" s="256" t="s">
        <v>121</v>
      </c>
      <c r="O1" s="258" t="s">
        <v>1194</v>
      </c>
      <c r="P1" s="257" t="s">
        <v>1211</v>
      </c>
      <c r="Q1" s="258" t="s">
        <v>1227</v>
      </c>
      <c r="R1" s="258" t="s">
        <v>1195</v>
      </c>
      <c r="S1" s="257" t="s">
        <v>1229</v>
      </c>
      <c r="T1" s="258" t="s">
        <v>1230</v>
      </c>
      <c r="U1" s="258" t="s">
        <v>1196</v>
      </c>
      <c r="V1" s="257" t="s">
        <v>1231</v>
      </c>
      <c r="W1" s="258" t="s">
        <v>1232</v>
      </c>
      <c r="X1" s="258" t="s">
        <v>1197</v>
      </c>
      <c r="Y1" s="257" t="s">
        <v>1233</v>
      </c>
      <c r="Z1" s="258" t="s">
        <v>1234</v>
      </c>
      <c r="AA1" s="256" t="s">
        <v>1223</v>
      </c>
      <c r="AB1" s="256" t="s">
        <v>1224</v>
      </c>
      <c r="AC1" s="256" t="s">
        <v>1225</v>
      </c>
      <c r="AD1" s="257" t="s">
        <v>1226</v>
      </c>
      <c r="AE1" s="256" t="s">
        <v>31</v>
      </c>
    </row>
    <row r="2" spans="1:31" s="261" customFormat="1" ht="14" x14ac:dyDescent="0.2">
      <c r="A2" s="260"/>
      <c r="B2" s="261" t="s">
        <v>68</v>
      </c>
      <c r="C2" s="261" t="s">
        <v>242</v>
      </c>
      <c r="D2" s="262">
        <v>18</v>
      </c>
      <c r="E2" s="263" t="s">
        <v>28</v>
      </c>
      <c r="F2" s="263" t="s">
        <v>59</v>
      </c>
      <c r="G2" s="263"/>
      <c r="H2" s="263" t="s">
        <v>10</v>
      </c>
      <c r="I2" s="263" t="s">
        <v>8</v>
      </c>
      <c r="J2" s="263"/>
      <c r="K2" s="263" t="s">
        <v>62</v>
      </c>
      <c r="L2" s="263" t="s">
        <v>61</v>
      </c>
      <c r="M2" s="263"/>
      <c r="N2" s="263"/>
      <c r="O2" s="266" t="s">
        <v>120</v>
      </c>
      <c r="P2" s="267">
        <v>50</v>
      </c>
      <c r="Q2" s="266" t="s">
        <v>72</v>
      </c>
      <c r="R2" s="266" t="s">
        <v>16</v>
      </c>
      <c r="S2" s="267">
        <v>50</v>
      </c>
      <c r="T2" s="266" t="s">
        <v>1215</v>
      </c>
      <c r="U2" s="266"/>
      <c r="V2" s="267"/>
      <c r="W2" s="266"/>
      <c r="X2" s="266"/>
      <c r="Y2" s="267"/>
      <c r="Z2" s="266"/>
      <c r="AA2" s="268">
        <v>350</v>
      </c>
      <c r="AB2" s="268">
        <v>190</v>
      </c>
      <c r="AC2" s="268">
        <v>540</v>
      </c>
      <c r="AD2" s="267" t="s">
        <v>69</v>
      </c>
    </row>
    <row r="3" spans="1:31" s="261" customFormat="1" ht="14" x14ac:dyDescent="0.2">
      <c r="A3" s="260"/>
      <c r="B3" s="261" t="s">
        <v>68</v>
      </c>
      <c r="C3" s="261" t="s">
        <v>110</v>
      </c>
      <c r="D3" s="262">
        <v>12</v>
      </c>
      <c r="E3" s="263" t="s">
        <v>28</v>
      </c>
      <c r="F3" s="263" t="s">
        <v>59</v>
      </c>
      <c r="G3" s="263" t="s">
        <v>57</v>
      </c>
      <c r="H3" s="263" t="s">
        <v>10</v>
      </c>
      <c r="I3" s="263" t="s">
        <v>8</v>
      </c>
      <c r="J3" s="263" t="s">
        <v>6</v>
      </c>
      <c r="K3" s="263" t="s">
        <v>29</v>
      </c>
      <c r="L3" s="263" t="s">
        <v>62</v>
      </c>
      <c r="M3" s="263" t="s">
        <v>30</v>
      </c>
      <c r="N3" s="263" t="s">
        <v>61</v>
      </c>
      <c r="O3" s="266" t="s">
        <v>119</v>
      </c>
      <c r="P3" s="267">
        <v>20</v>
      </c>
      <c r="Q3" s="266" t="s">
        <v>72</v>
      </c>
      <c r="R3" s="266" t="s">
        <v>120</v>
      </c>
      <c r="S3" s="267">
        <v>30</v>
      </c>
      <c r="T3" s="266" t="s">
        <v>72</v>
      </c>
      <c r="U3" s="266" t="s">
        <v>15</v>
      </c>
      <c r="V3" s="267">
        <v>20</v>
      </c>
      <c r="W3" s="266" t="s">
        <v>72</v>
      </c>
      <c r="X3" s="266" t="s">
        <v>16</v>
      </c>
      <c r="Y3" s="267">
        <v>30</v>
      </c>
      <c r="Z3" s="266" t="s">
        <v>1215</v>
      </c>
      <c r="AA3" s="268">
        <v>200</v>
      </c>
      <c r="AB3" s="268">
        <v>160</v>
      </c>
      <c r="AC3" s="268">
        <v>360</v>
      </c>
      <c r="AD3" s="267" t="s">
        <v>69</v>
      </c>
    </row>
    <row r="4" spans="1:31" s="261" customFormat="1" ht="14" x14ac:dyDescent="0.2">
      <c r="A4" s="260"/>
      <c r="B4" s="261" t="s">
        <v>68</v>
      </c>
      <c r="C4" s="261" t="s">
        <v>246</v>
      </c>
      <c r="D4" s="267">
        <v>9</v>
      </c>
      <c r="E4" s="263" t="s">
        <v>58</v>
      </c>
      <c r="F4" s="263" t="s">
        <v>28</v>
      </c>
      <c r="G4" s="263" t="s">
        <v>59</v>
      </c>
      <c r="H4" s="263" t="s">
        <v>7</v>
      </c>
      <c r="I4" s="263" t="s">
        <v>10</v>
      </c>
      <c r="J4" s="263" t="s">
        <v>8</v>
      </c>
      <c r="K4" s="263" t="s">
        <v>62</v>
      </c>
      <c r="L4" s="263" t="s">
        <v>61</v>
      </c>
      <c r="M4" s="261" t="s">
        <v>58</v>
      </c>
      <c r="O4" s="266" t="s">
        <v>120</v>
      </c>
      <c r="P4" s="267">
        <v>40</v>
      </c>
      <c r="Q4" s="266" t="s">
        <v>72</v>
      </c>
      <c r="R4" s="266" t="s">
        <v>16</v>
      </c>
      <c r="S4" s="267">
        <v>30</v>
      </c>
      <c r="T4" s="266" t="s">
        <v>1215</v>
      </c>
      <c r="U4" s="265" t="s">
        <v>7</v>
      </c>
      <c r="V4" s="267">
        <v>30</v>
      </c>
      <c r="W4" s="266" t="s">
        <v>1215</v>
      </c>
      <c r="X4" s="265"/>
      <c r="Y4" s="267"/>
      <c r="Z4" s="266"/>
      <c r="AA4" s="268">
        <v>150</v>
      </c>
      <c r="AB4" s="268">
        <v>120</v>
      </c>
      <c r="AC4" s="268">
        <v>270</v>
      </c>
      <c r="AD4" s="267" t="s">
        <v>69</v>
      </c>
    </row>
    <row r="5" spans="1:31" s="261" customFormat="1" ht="14" x14ac:dyDescent="0.2">
      <c r="A5" s="260"/>
      <c r="B5" s="261" t="s">
        <v>68</v>
      </c>
      <c r="C5" s="261" t="s">
        <v>44</v>
      </c>
      <c r="D5" s="262">
        <v>3</v>
      </c>
      <c r="E5" s="263" t="s">
        <v>28</v>
      </c>
      <c r="F5" s="263" t="s">
        <v>58</v>
      </c>
      <c r="G5" s="263" t="s">
        <v>59</v>
      </c>
      <c r="H5" s="263" t="s">
        <v>10</v>
      </c>
      <c r="I5" s="263" t="s">
        <v>7</v>
      </c>
      <c r="J5" s="263" t="s">
        <v>8</v>
      </c>
      <c r="K5" s="263" t="s">
        <v>62</v>
      </c>
      <c r="L5" s="263" t="s">
        <v>61</v>
      </c>
      <c r="M5" s="263" t="s">
        <v>58</v>
      </c>
      <c r="O5" s="266" t="s">
        <v>120</v>
      </c>
      <c r="P5" s="267">
        <v>40</v>
      </c>
      <c r="Q5" s="266" t="s">
        <v>72</v>
      </c>
      <c r="R5" s="266" t="s">
        <v>16</v>
      </c>
      <c r="S5" s="267">
        <v>30</v>
      </c>
      <c r="T5" s="266" t="s">
        <v>72</v>
      </c>
      <c r="U5" s="266" t="s">
        <v>7</v>
      </c>
      <c r="V5" s="267">
        <v>30</v>
      </c>
      <c r="W5" s="266" t="s">
        <v>1215</v>
      </c>
      <c r="X5" s="265"/>
      <c r="Y5" s="267"/>
      <c r="Z5" s="266"/>
      <c r="AA5" s="268">
        <v>20</v>
      </c>
      <c r="AB5" s="268">
        <v>70</v>
      </c>
      <c r="AC5" s="268">
        <v>90</v>
      </c>
      <c r="AD5" s="267" t="s">
        <v>69</v>
      </c>
    </row>
    <row r="6" spans="1:31" s="261" customFormat="1" ht="14" x14ac:dyDescent="0.2">
      <c r="A6" s="260"/>
      <c r="B6" s="261" t="s">
        <v>68</v>
      </c>
      <c r="C6" s="261" t="s">
        <v>46</v>
      </c>
      <c r="D6" s="262">
        <v>6</v>
      </c>
      <c r="E6" s="263" t="s">
        <v>58</v>
      </c>
      <c r="F6" s="263" t="s">
        <v>28</v>
      </c>
      <c r="G6" s="263" t="s">
        <v>59</v>
      </c>
      <c r="H6" s="263" t="s">
        <v>7</v>
      </c>
      <c r="I6" s="263" t="s">
        <v>10</v>
      </c>
      <c r="J6" s="263" t="s">
        <v>8</v>
      </c>
      <c r="K6" s="263" t="s">
        <v>62</v>
      </c>
      <c r="L6" s="263" t="s">
        <v>61</v>
      </c>
      <c r="M6" s="263" t="s">
        <v>58</v>
      </c>
      <c r="O6" s="266" t="s">
        <v>120</v>
      </c>
      <c r="P6" s="267">
        <v>40</v>
      </c>
      <c r="Q6" s="266" t="s">
        <v>72</v>
      </c>
      <c r="R6" s="266" t="s">
        <v>16</v>
      </c>
      <c r="S6" s="267">
        <v>30</v>
      </c>
      <c r="T6" s="266" t="s">
        <v>72</v>
      </c>
      <c r="U6" s="266" t="s">
        <v>7</v>
      </c>
      <c r="V6" s="267">
        <v>30</v>
      </c>
      <c r="W6" s="266" t="s">
        <v>1215</v>
      </c>
      <c r="X6" s="265"/>
      <c r="Y6" s="267"/>
      <c r="Z6" s="266"/>
      <c r="AA6" s="268">
        <v>60</v>
      </c>
      <c r="AB6" s="268">
        <v>120</v>
      </c>
      <c r="AC6" s="268">
        <v>180</v>
      </c>
      <c r="AD6" s="267" t="s">
        <v>69</v>
      </c>
    </row>
    <row r="7" spans="1:31" s="261" customFormat="1" ht="14" x14ac:dyDescent="0.2">
      <c r="A7" s="260"/>
      <c r="B7" s="261" t="s">
        <v>68</v>
      </c>
      <c r="C7" s="261" t="s">
        <v>48</v>
      </c>
      <c r="D7" s="267">
        <v>3</v>
      </c>
      <c r="E7" s="263" t="s">
        <v>28</v>
      </c>
      <c r="F7" s="263" t="s">
        <v>58</v>
      </c>
      <c r="G7" s="263" t="s">
        <v>59</v>
      </c>
      <c r="H7" s="263" t="s">
        <v>10</v>
      </c>
      <c r="I7" s="263" t="s">
        <v>7</v>
      </c>
      <c r="J7" s="263" t="s">
        <v>8</v>
      </c>
      <c r="K7" s="263" t="s">
        <v>62</v>
      </c>
      <c r="L7" s="263" t="s">
        <v>61</v>
      </c>
      <c r="M7" s="263" t="s">
        <v>58</v>
      </c>
      <c r="O7" s="266" t="s">
        <v>120</v>
      </c>
      <c r="P7" s="267">
        <v>40</v>
      </c>
      <c r="Q7" s="266" t="s">
        <v>72</v>
      </c>
      <c r="R7" s="266" t="s">
        <v>16</v>
      </c>
      <c r="S7" s="267">
        <v>30</v>
      </c>
      <c r="T7" s="266" t="s">
        <v>72</v>
      </c>
      <c r="U7" s="266" t="s">
        <v>7</v>
      </c>
      <c r="V7" s="267">
        <v>30</v>
      </c>
      <c r="W7" s="266" t="s">
        <v>1215</v>
      </c>
      <c r="X7" s="265"/>
      <c r="Y7" s="267"/>
      <c r="Z7" s="266"/>
      <c r="AA7" s="268">
        <v>30</v>
      </c>
      <c r="AB7" s="268">
        <v>60</v>
      </c>
      <c r="AC7" s="268">
        <v>90</v>
      </c>
      <c r="AD7" s="267" t="s">
        <v>69</v>
      </c>
    </row>
    <row r="8" spans="1:31" s="261" customFormat="1" ht="14" x14ac:dyDescent="0.2">
      <c r="A8" s="260"/>
      <c r="B8" s="261" t="s">
        <v>68</v>
      </c>
      <c r="C8" s="261" t="s">
        <v>54</v>
      </c>
      <c r="D8" s="267">
        <v>3</v>
      </c>
      <c r="E8" s="263" t="s">
        <v>28</v>
      </c>
      <c r="F8" s="263" t="s">
        <v>59</v>
      </c>
      <c r="G8" s="263"/>
      <c r="H8" s="263" t="s">
        <v>10</v>
      </c>
      <c r="I8" s="263" t="s">
        <v>8</v>
      </c>
      <c r="J8" s="263"/>
      <c r="K8" s="263" t="s">
        <v>62</v>
      </c>
      <c r="L8" s="263" t="s">
        <v>61</v>
      </c>
      <c r="M8" s="263"/>
      <c r="N8" s="263"/>
      <c r="O8" s="266" t="s">
        <v>120</v>
      </c>
      <c r="P8" s="267">
        <v>50</v>
      </c>
      <c r="Q8" s="266" t="s">
        <v>72</v>
      </c>
      <c r="R8" s="266" t="s">
        <v>16</v>
      </c>
      <c r="S8" s="267">
        <v>50</v>
      </c>
      <c r="T8" s="266" t="s">
        <v>1215</v>
      </c>
      <c r="U8" s="265"/>
      <c r="V8" s="267"/>
      <c r="W8" s="266"/>
      <c r="X8" s="265"/>
      <c r="Y8" s="267"/>
      <c r="Z8" s="266"/>
      <c r="AA8" s="268">
        <v>40</v>
      </c>
      <c r="AB8" s="268">
        <v>50</v>
      </c>
      <c r="AC8" s="268">
        <v>90</v>
      </c>
      <c r="AD8" s="267" t="s">
        <v>69</v>
      </c>
    </row>
    <row r="9" spans="1:31" s="261" customFormat="1" ht="14" x14ac:dyDescent="0.2">
      <c r="A9" s="260"/>
      <c r="B9" s="261" t="s">
        <v>68</v>
      </c>
      <c r="C9" s="261" t="s">
        <v>53</v>
      </c>
      <c r="D9" s="267">
        <v>3</v>
      </c>
      <c r="E9" s="263" t="s">
        <v>27</v>
      </c>
      <c r="F9" s="263" t="s">
        <v>59</v>
      </c>
      <c r="G9" s="263"/>
      <c r="H9" s="263" t="s">
        <v>26</v>
      </c>
      <c r="I9" s="263" t="s">
        <v>8</v>
      </c>
      <c r="J9" s="263"/>
      <c r="K9" s="263" t="s">
        <v>29</v>
      </c>
      <c r="L9" s="263" t="s">
        <v>30</v>
      </c>
      <c r="M9" s="263" t="s">
        <v>63</v>
      </c>
      <c r="N9" s="263"/>
      <c r="O9" s="266" t="s">
        <v>119</v>
      </c>
      <c r="P9" s="267">
        <v>20</v>
      </c>
      <c r="Q9" s="266" t="s">
        <v>72</v>
      </c>
      <c r="R9" s="266" t="s">
        <v>15</v>
      </c>
      <c r="S9" s="267">
        <v>40</v>
      </c>
      <c r="T9" s="266" t="s">
        <v>72</v>
      </c>
      <c r="U9" s="266" t="s">
        <v>17</v>
      </c>
      <c r="V9" s="267">
        <v>40</v>
      </c>
      <c r="W9" s="266" t="s">
        <v>72</v>
      </c>
      <c r="X9" s="266"/>
      <c r="Y9" s="267"/>
      <c r="Z9" s="266"/>
      <c r="AA9" s="268">
        <v>30</v>
      </c>
      <c r="AB9" s="268">
        <v>60</v>
      </c>
      <c r="AC9" s="268">
        <v>90</v>
      </c>
      <c r="AD9" s="267" t="s">
        <v>70</v>
      </c>
      <c r="AE9" s="263" t="s">
        <v>17</v>
      </c>
    </row>
    <row r="10" spans="1:31" s="261" customFormat="1" ht="14" x14ac:dyDescent="0.2">
      <c r="A10" s="260"/>
      <c r="B10" s="261" t="s">
        <v>68</v>
      </c>
      <c r="C10" s="261" t="s">
        <v>50</v>
      </c>
      <c r="D10" s="267">
        <v>3</v>
      </c>
      <c r="E10" s="263" t="s">
        <v>27</v>
      </c>
      <c r="F10" s="263" t="s">
        <v>57</v>
      </c>
      <c r="G10" s="263" t="s">
        <v>59</v>
      </c>
      <c r="H10" s="263" t="s">
        <v>26</v>
      </c>
      <c r="I10" s="263" t="s">
        <v>6</v>
      </c>
      <c r="J10" s="263" t="s">
        <v>8</v>
      </c>
      <c r="K10" s="263" t="s">
        <v>29</v>
      </c>
      <c r="L10" s="263" t="s">
        <v>19</v>
      </c>
      <c r="M10" s="263" t="s">
        <v>63</v>
      </c>
      <c r="N10" s="263"/>
      <c r="O10" s="266" t="s">
        <v>119</v>
      </c>
      <c r="P10" s="267">
        <v>30</v>
      </c>
      <c r="Q10" s="266" t="s">
        <v>72</v>
      </c>
      <c r="R10" s="266" t="s">
        <v>19</v>
      </c>
      <c r="S10" s="267">
        <v>40</v>
      </c>
      <c r="T10" s="266" t="s">
        <v>72</v>
      </c>
      <c r="U10" s="266" t="s">
        <v>17</v>
      </c>
      <c r="V10" s="267">
        <v>30</v>
      </c>
      <c r="W10" s="266" t="s">
        <v>72</v>
      </c>
      <c r="X10" s="266"/>
      <c r="Y10" s="267"/>
      <c r="Z10" s="266"/>
      <c r="AA10" s="268">
        <v>10</v>
      </c>
      <c r="AB10" s="268">
        <v>80</v>
      </c>
      <c r="AC10" s="268">
        <v>90</v>
      </c>
      <c r="AD10" s="262" t="s">
        <v>70</v>
      </c>
      <c r="AE10" s="263" t="s">
        <v>17</v>
      </c>
    </row>
    <row r="11" spans="1:31" s="263" customFormat="1" ht="14" x14ac:dyDescent="0.2">
      <c r="A11" s="271"/>
      <c r="B11" s="263" t="s">
        <v>68</v>
      </c>
      <c r="C11" s="263" t="s">
        <v>249</v>
      </c>
      <c r="D11" s="267">
        <v>15</v>
      </c>
      <c r="E11" s="263" t="s">
        <v>28</v>
      </c>
      <c r="F11" s="263" t="s">
        <v>59</v>
      </c>
      <c r="H11" s="263" t="s">
        <v>10</v>
      </c>
      <c r="I11" s="263" t="s">
        <v>8</v>
      </c>
      <c r="K11" s="263" t="s">
        <v>62</v>
      </c>
      <c r="L11" s="263" t="s">
        <v>61</v>
      </c>
      <c r="O11" s="266" t="s">
        <v>120</v>
      </c>
      <c r="P11" s="267">
        <v>50</v>
      </c>
      <c r="Q11" s="266" t="s">
        <v>72</v>
      </c>
      <c r="R11" s="266" t="s">
        <v>16</v>
      </c>
      <c r="S11" s="267">
        <v>50</v>
      </c>
      <c r="T11" s="266" t="s">
        <v>1215</v>
      </c>
      <c r="U11" s="266"/>
      <c r="V11" s="267"/>
      <c r="W11" s="266"/>
      <c r="X11" s="265"/>
      <c r="Y11" s="267"/>
      <c r="Z11" s="266"/>
      <c r="AA11" s="268">
        <v>350</v>
      </c>
      <c r="AB11" s="268">
        <v>100</v>
      </c>
      <c r="AC11" s="268">
        <v>450</v>
      </c>
      <c r="AD11" s="267" t="s">
        <v>69</v>
      </c>
    </row>
    <row r="12" spans="1:31" s="263" customFormat="1" ht="14" x14ac:dyDescent="0.2">
      <c r="A12" s="271"/>
      <c r="B12" s="263" t="s">
        <v>68</v>
      </c>
      <c r="C12" s="263" t="s">
        <v>243</v>
      </c>
      <c r="D12" s="267">
        <v>9</v>
      </c>
      <c r="E12" s="263" t="s">
        <v>28</v>
      </c>
      <c r="F12" s="263" t="s">
        <v>59</v>
      </c>
      <c r="G12" s="263" t="s">
        <v>57</v>
      </c>
      <c r="H12" s="263" t="s">
        <v>10</v>
      </c>
      <c r="I12" s="263" t="s">
        <v>8</v>
      </c>
      <c r="J12" s="263" t="s">
        <v>6</v>
      </c>
      <c r="K12" s="263" t="s">
        <v>29</v>
      </c>
      <c r="L12" s="263" t="s">
        <v>62</v>
      </c>
      <c r="M12" s="263" t="s">
        <v>30</v>
      </c>
      <c r="N12" s="263" t="s">
        <v>61</v>
      </c>
      <c r="O12" s="266" t="s">
        <v>119</v>
      </c>
      <c r="P12" s="267">
        <v>20</v>
      </c>
      <c r="Q12" s="266" t="s">
        <v>72</v>
      </c>
      <c r="R12" s="266" t="s">
        <v>120</v>
      </c>
      <c r="S12" s="267">
        <v>30</v>
      </c>
      <c r="T12" s="266" t="s">
        <v>72</v>
      </c>
      <c r="U12" s="266" t="s">
        <v>15</v>
      </c>
      <c r="V12" s="267">
        <v>20</v>
      </c>
      <c r="W12" s="266" t="s">
        <v>72</v>
      </c>
      <c r="X12" s="266" t="s">
        <v>16</v>
      </c>
      <c r="Y12" s="267">
        <v>30</v>
      </c>
      <c r="Z12" s="266" t="s">
        <v>1215</v>
      </c>
      <c r="AA12" s="268">
        <v>150</v>
      </c>
      <c r="AB12" s="268">
        <v>120</v>
      </c>
      <c r="AC12" s="268">
        <v>270</v>
      </c>
      <c r="AD12" s="267" t="s">
        <v>69</v>
      </c>
    </row>
    <row r="13" spans="1:31" s="261" customFormat="1" ht="14" x14ac:dyDescent="0.2">
      <c r="A13" s="271"/>
      <c r="B13" s="261" t="s">
        <v>68</v>
      </c>
      <c r="C13" s="261" t="s">
        <v>247</v>
      </c>
      <c r="D13" s="267">
        <v>9</v>
      </c>
      <c r="E13" s="263" t="s">
        <v>58</v>
      </c>
      <c r="F13" s="263" t="s">
        <v>28</v>
      </c>
      <c r="G13" s="263" t="s">
        <v>59</v>
      </c>
      <c r="H13" s="263" t="s">
        <v>7</v>
      </c>
      <c r="I13" s="263" t="s">
        <v>10</v>
      </c>
      <c r="J13" s="263" t="s">
        <v>8</v>
      </c>
      <c r="K13" s="263" t="s">
        <v>62</v>
      </c>
      <c r="L13" s="263" t="s">
        <v>61</v>
      </c>
      <c r="M13" s="263" t="s">
        <v>58</v>
      </c>
      <c r="N13" s="263"/>
      <c r="O13" s="266" t="s">
        <v>120</v>
      </c>
      <c r="P13" s="267">
        <v>40</v>
      </c>
      <c r="Q13" s="266" t="s">
        <v>72</v>
      </c>
      <c r="R13" s="266" t="s">
        <v>16</v>
      </c>
      <c r="S13" s="267">
        <v>30</v>
      </c>
      <c r="T13" s="266" t="s">
        <v>1215</v>
      </c>
      <c r="U13" s="265" t="s">
        <v>7</v>
      </c>
      <c r="V13" s="267">
        <v>30</v>
      </c>
      <c r="W13" s="266" t="s">
        <v>1215</v>
      </c>
      <c r="X13" s="265"/>
      <c r="Y13" s="267"/>
      <c r="Z13" s="266"/>
      <c r="AA13" s="268">
        <v>150</v>
      </c>
      <c r="AB13" s="268">
        <v>120</v>
      </c>
      <c r="AC13" s="268">
        <v>270</v>
      </c>
      <c r="AD13" s="267" t="s">
        <v>69</v>
      </c>
    </row>
    <row r="14" spans="1:31" s="261" customFormat="1" ht="14" x14ac:dyDescent="0.2">
      <c r="A14" s="271"/>
      <c r="B14" s="261" t="s">
        <v>68</v>
      </c>
      <c r="C14" s="261" t="s">
        <v>45</v>
      </c>
      <c r="D14" s="267">
        <v>6</v>
      </c>
      <c r="E14" s="263" t="s">
        <v>28</v>
      </c>
      <c r="F14" s="263" t="s">
        <v>58</v>
      </c>
      <c r="G14" s="263" t="s">
        <v>59</v>
      </c>
      <c r="H14" s="263" t="s">
        <v>10</v>
      </c>
      <c r="I14" s="263" t="s">
        <v>7</v>
      </c>
      <c r="J14" s="263" t="s">
        <v>8</v>
      </c>
      <c r="K14" s="263" t="s">
        <v>62</v>
      </c>
      <c r="L14" s="263" t="s">
        <v>61</v>
      </c>
      <c r="M14" s="263" t="s">
        <v>58</v>
      </c>
      <c r="N14" s="263" t="s">
        <v>64</v>
      </c>
      <c r="O14" s="266" t="s">
        <v>120</v>
      </c>
      <c r="P14" s="267">
        <v>30</v>
      </c>
      <c r="Q14" s="266" t="s">
        <v>72</v>
      </c>
      <c r="R14" s="266" t="s">
        <v>16</v>
      </c>
      <c r="S14" s="267">
        <v>20</v>
      </c>
      <c r="T14" s="266" t="s">
        <v>72</v>
      </c>
      <c r="U14" s="266" t="s">
        <v>7</v>
      </c>
      <c r="V14" s="267">
        <v>40</v>
      </c>
      <c r="W14" s="266" t="s">
        <v>1221</v>
      </c>
      <c r="X14" s="265" t="s">
        <v>18</v>
      </c>
      <c r="Y14" s="267">
        <v>10</v>
      </c>
      <c r="Z14" s="266" t="s">
        <v>72</v>
      </c>
      <c r="AA14" s="268">
        <v>70</v>
      </c>
      <c r="AB14" s="268">
        <v>110</v>
      </c>
      <c r="AC14" s="268">
        <v>180</v>
      </c>
      <c r="AD14" s="267" t="s">
        <v>69</v>
      </c>
    </row>
    <row r="15" spans="1:31" s="263" customFormat="1" ht="14" x14ac:dyDescent="0.2">
      <c r="A15" s="271"/>
      <c r="B15" s="263" t="s">
        <v>68</v>
      </c>
      <c r="C15" s="263" t="s">
        <v>47</v>
      </c>
      <c r="D15" s="267">
        <v>6</v>
      </c>
      <c r="E15" s="263" t="s">
        <v>28</v>
      </c>
      <c r="F15" s="263" t="s">
        <v>58</v>
      </c>
      <c r="G15" s="263" t="s">
        <v>59</v>
      </c>
      <c r="H15" s="263" t="s">
        <v>10</v>
      </c>
      <c r="I15" s="263" t="s">
        <v>7</v>
      </c>
      <c r="J15" s="263" t="s">
        <v>8</v>
      </c>
      <c r="K15" s="263" t="s">
        <v>62</v>
      </c>
      <c r="L15" s="263" t="s">
        <v>61</v>
      </c>
      <c r="M15" s="263" t="s">
        <v>58</v>
      </c>
      <c r="O15" s="266" t="s">
        <v>120</v>
      </c>
      <c r="P15" s="267">
        <v>40</v>
      </c>
      <c r="Q15" s="266" t="s">
        <v>72</v>
      </c>
      <c r="R15" s="266" t="s">
        <v>16</v>
      </c>
      <c r="S15" s="267">
        <v>30</v>
      </c>
      <c r="T15" s="266" t="s">
        <v>72</v>
      </c>
      <c r="U15" s="266" t="s">
        <v>7</v>
      </c>
      <c r="V15" s="267">
        <v>30</v>
      </c>
      <c r="W15" s="266" t="s">
        <v>1215</v>
      </c>
      <c r="X15" s="266"/>
      <c r="Y15" s="267"/>
      <c r="Z15" s="266"/>
      <c r="AA15" s="268">
        <v>80</v>
      </c>
      <c r="AB15" s="268">
        <v>100</v>
      </c>
      <c r="AC15" s="268">
        <v>180</v>
      </c>
      <c r="AD15" s="267" t="s">
        <v>69</v>
      </c>
    </row>
    <row r="16" spans="1:31" s="261" customFormat="1" ht="14" x14ac:dyDescent="0.2">
      <c r="A16" s="271"/>
      <c r="B16" s="261" t="s">
        <v>68</v>
      </c>
      <c r="C16" s="261" t="s">
        <v>49</v>
      </c>
      <c r="D16" s="262">
        <v>3</v>
      </c>
      <c r="E16" s="263" t="s">
        <v>28</v>
      </c>
      <c r="F16" s="263" t="s">
        <v>58</v>
      </c>
      <c r="G16" s="263" t="s">
        <v>59</v>
      </c>
      <c r="H16" s="263" t="s">
        <v>10</v>
      </c>
      <c r="I16" s="263" t="s">
        <v>7</v>
      </c>
      <c r="J16" s="263" t="s">
        <v>8</v>
      </c>
      <c r="K16" s="263" t="s">
        <v>62</v>
      </c>
      <c r="L16" s="263" t="s">
        <v>61</v>
      </c>
      <c r="M16" s="263" t="s">
        <v>58</v>
      </c>
      <c r="N16" s="263"/>
      <c r="O16" s="266" t="s">
        <v>120</v>
      </c>
      <c r="P16" s="267">
        <v>40</v>
      </c>
      <c r="Q16" s="266" t="s">
        <v>72</v>
      </c>
      <c r="R16" s="266" t="s">
        <v>16</v>
      </c>
      <c r="S16" s="267">
        <v>30</v>
      </c>
      <c r="T16" s="266" t="s">
        <v>72</v>
      </c>
      <c r="U16" s="266" t="s">
        <v>7</v>
      </c>
      <c r="V16" s="267">
        <v>30</v>
      </c>
      <c r="W16" s="266" t="s">
        <v>1215</v>
      </c>
      <c r="X16" s="265"/>
      <c r="Y16" s="267"/>
      <c r="Z16" s="266"/>
      <c r="AA16" s="268">
        <v>30</v>
      </c>
      <c r="AB16" s="268">
        <v>60</v>
      </c>
      <c r="AC16" s="268">
        <v>90</v>
      </c>
      <c r="AD16" s="267" t="s">
        <v>69</v>
      </c>
    </row>
    <row r="17" spans="1:31" s="263" customFormat="1" ht="14" x14ac:dyDescent="0.2">
      <c r="A17" s="271"/>
      <c r="B17" s="261" t="s">
        <v>68</v>
      </c>
      <c r="C17" s="261" t="s">
        <v>55</v>
      </c>
      <c r="D17" s="267">
        <v>3</v>
      </c>
      <c r="E17" s="263" t="s">
        <v>28</v>
      </c>
      <c r="F17" s="263" t="s">
        <v>58</v>
      </c>
      <c r="G17" s="263" t="s">
        <v>59</v>
      </c>
      <c r="H17" s="263" t="s">
        <v>10</v>
      </c>
      <c r="I17" s="263" t="s">
        <v>7</v>
      </c>
      <c r="J17" s="263" t="s">
        <v>8</v>
      </c>
      <c r="K17" s="263" t="s">
        <v>62</v>
      </c>
      <c r="L17" s="263" t="s">
        <v>61</v>
      </c>
      <c r="M17" s="261" t="s">
        <v>58</v>
      </c>
      <c r="N17" s="261"/>
      <c r="O17" s="266" t="s">
        <v>120</v>
      </c>
      <c r="P17" s="267">
        <v>40</v>
      </c>
      <c r="Q17" s="266" t="s">
        <v>72</v>
      </c>
      <c r="R17" s="266" t="s">
        <v>16</v>
      </c>
      <c r="S17" s="267">
        <v>30</v>
      </c>
      <c r="T17" s="266" t="s">
        <v>72</v>
      </c>
      <c r="U17" s="266" t="s">
        <v>7</v>
      </c>
      <c r="V17" s="267">
        <v>30</v>
      </c>
      <c r="W17" s="266" t="s">
        <v>1215</v>
      </c>
      <c r="X17" s="266"/>
      <c r="Y17" s="267"/>
      <c r="Z17" s="266"/>
      <c r="AA17" s="268">
        <v>40</v>
      </c>
      <c r="AB17" s="268">
        <v>50</v>
      </c>
      <c r="AC17" s="268">
        <v>90</v>
      </c>
      <c r="AD17" s="267" t="s">
        <v>69</v>
      </c>
    </row>
    <row r="18" spans="1:31" s="261" customFormat="1" ht="14" x14ac:dyDescent="0.2">
      <c r="A18" s="271"/>
      <c r="B18" s="261" t="s">
        <v>68</v>
      </c>
      <c r="C18" s="261" t="s">
        <v>96</v>
      </c>
      <c r="D18" s="267">
        <v>3</v>
      </c>
      <c r="E18" s="263" t="s">
        <v>27</v>
      </c>
      <c r="F18" s="263" t="s">
        <v>57</v>
      </c>
      <c r="G18" s="263" t="s">
        <v>59</v>
      </c>
      <c r="H18" s="263" t="s">
        <v>26</v>
      </c>
      <c r="I18" s="263" t="s">
        <v>6</v>
      </c>
      <c r="J18" s="263" t="s">
        <v>8</v>
      </c>
      <c r="K18" s="263" t="s">
        <v>29</v>
      </c>
      <c r="L18" s="263" t="s">
        <v>63</v>
      </c>
      <c r="M18" s="263"/>
      <c r="N18" s="263"/>
      <c r="O18" s="266" t="s">
        <v>119</v>
      </c>
      <c r="P18" s="267">
        <v>20</v>
      </c>
      <c r="Q18" s="266" t="s">
        <v>72</v>
      </c>
      <c r="R18" s="266" t="s">
        <v>17</v>
      </c>
      <c r="S18" s="267">
        <v>80</v>
      </c>
      <c r="T18" s="266" t="s">
        <v>72</v>
      </c>
      <c r="U18" s="266"/>
      <c r="V18" s="267"/>
      <c r="W18" s="266"/>
      <c r="X18" s="265"/>
      <c r="Y18" s="267"/>
      <c r="Z18" s="266"/>
      <c r="AA18" s="268">
        <v>30</v>
      </c>
      <c r="AB18" s="268">
        <v>60</v>
      </c>
      <c r="AC18" s="268">
        <v>90</v>
      </c>
      <c r="AD18" s="267" t="s">
        <v>70</v>
      </c>
      <c r="AE18" s="263" t="s">
        <v>17</v>
      </c>
    </row>
    <row r="19" spans="1:31" s="261" customFormat="1" ht="14" x14ac:dyDescent="0.2">
      <c r="A19" s="271"/>
      <c r="B19" s="261" t="s">
        <v>68</v>
      </c>
      <c r="C19" s="261" t="s">
        <v>51</v>
      </c>
      <c r="D19" s="267">
        <v>3</v>
      </c>
      <c r="E19" s="263" t="s">
        <v>27</v>
      </c>
      <c r="F19" s="263" t="s">
        <v>57</v>
      </c>
      <c r="G19" s="263" t="s">
        <v>59</v>
      </c>
      <c r="H19" s="263" t="s">
        <v>26</v>
      </c>
      <c r="I19" s="263" t="s">
        <v>6</v>
      </c>
      <c r="J19" s="263" t="s">
        <v>8</v>
      </c>
      <c r="K19" s="263" t="s">
        <v>29</v>
      </c>
      <c r="L19" s="263" t="s">
        <v>62</v>
      </c>
      <c r="M19" s="263" t="s">
        <v>19</v>
      </c>
      <c r="N19" s="263" t="s">
        <v>63</v>
      </c>
      <c r="O19" s="266" t="s">
        <v>119</v>
      </c>
      <c r="P19" s="267">
        <v>20</v>
      </c>
      <c r="Q19" s="266" t="s">
        <v>72</v>
      </c>
      <c r="R19" s="266" t="s">
        <v>120</v>
      </c>
      <c r="S19" s="267">
        <v>20</v>
      </c>
      <c r="T19" s="266" t="s">
        <v>1220</v>
      </c>
      <c r="U19" s="266" t="s">
        <v>19</v>
      </c>
      <c r="V19" s="267">
        <v>40</v>
      </c>
      <c r="W19" s="266" t="s">
        <v>1214</v>
      </c>
      <c r="X19" s="266" t="s">
        <v>17</v>
      </c>
      <c r="Y19" s="267">
        <v>20</v>
      </c>
      <c r="Z19" s="266" t="s">
        <v>72</v>
      </c>
      <c r="AA19" s="268">
        <v>10</v>
      </c>
      <c r="AB19" s="268">
        <v>80</v>
      </c>
      <c r="AC19" s="268">
        <v>90</v>
      </c>
      <c r="AD19" s="267" t="s">
        <v>70</v>
      </c>
      <c r="AE19" s="263" t="s">
        <v>19</v>
      </c>
    </row>
    <row r="20" spans="1:31" s="263" customFormat="1" ht="14" x14ac:dyDescent="0.2">
      <c r="A20" s="275"/>
      <c r="B20" s="263" t="s">
        <v>68</v>
      </c>
      <c r="C20" s="263" t="s">
        <v>245</v>
      </c>
      <c r="D20" s="267">
        <v>15</v>
      </c>
      <c r="E20" s="263" t="s">
        <v>28</v>
      </c>
      <c r="F20" s="263" t="s">
        <v>59</v>
      </c>
      <c r="H20" s="263" t="s">
        <v>10</v>
      </c>
      <c r="I20" s="263" t="s">
        <v>8</v>
      </c>
      <c r="K20" s="263" t="s">
        <v>62</v>
      </c>
      <c r="L20" s="263" t="s">
        <v>61</v>
      </c>
      <c r="M20" s="261"/>
      <c r="N20" s="261"/>
      <c r="O20" s="266" t="s">
        <v>120</v>
      </c>
      <c r="P20" s="267">
        <v>30</v>
      </c>
      <c r="Q20" s="266" t="s">
        <v>72</v>
      </c>
      <c r="R20" s="266" t="s">
        <v>16</v>
      </c>
      <c r="S20" s="267">
        <v>70</v>
      </c>
      <c r="T20" s="266" t="s">
        <v>1215</v>
      </c>
      <c r="U20" s="266"/>
      <c r="V20" s="267"/>
      <c r="W20" s="266"/>
      <c r="X20" s="265"/>
      <c r="Y20" s="267"/>
      <c r="Z20" s="266"/>
      <c r="AA20" s="268">
        <v>350</v>
      </c>
      <c r="AB20" s="268">
        <v>100</v>
      </c>
      <c r="AC20" s="268">
        <v>450</v>
      </c>
      <c r="AD20" s="267" t="s">
        <v>69</v>
      </c>
    </row>
    <row r="21" spans="1:31" s="263" customFormat="1" ht="14" x14ac:dyDescent="0.2">
      <c r="A21" s="275"/>
      <c r="B21" s="263" t="s">
        <v>68</v>
      </c>
      <c r="C21" s="263" t="s">
        <v>244</v>
      </c>
      <c r="D21" s="267">
        <v>6</v>
      </c>
      <c r="E21" s="263" t="s">
        <v>28</v>
      </c>
      <c r="F21" s="263" t="s">
        <v>59</v>
      </c>
      <c r="H21" s="263" t="s">
        <v>10</v>
      </c>
      <c r="I21" s="263" t="s">
        <v>8</v>
      </c>
      <c r="K21" s="263" t="s">
        <v>29</v>
      </c>
      <c r="L21" s="263" t="s">
        <v>62</v>
      </c>
      <c r="M21" s="263" t="s">
        <v>61</v>
      </c>
      <c r="O21" s="266" t="s">
        <v>119</v>
      </c>
      <c r="P21" s="267">
        <v>20</v>
      </c>
      <c r="Q21" s="266" t="s">
        <v>72</v>
      </c>
      <c r="R21" s="266" t="s">
        <v>120</v>
      </c>
      <c r="S21" s="267">
        <v>30</v>
      </c>
      <c r="T21" s="266" t="s">
        <v>72</v>
      </c>
      <c r="U21" s="266" t="s">
        <v>16</v>
      </c>
      <c r="V21" s="267">
        <v>50</v>
      </c>
      <c r="W21" s="266" t="s">
        <v>1220</v>
      </c>
      <c r="X21" s="265"/>
      <c r="Y21" s="267"/>
      <c r="Z21" s="266"/>
      <c r="AA21" s="268">
        <v>90</v>
      </c>
      <c r="AB21" s="268">
        <v>90</v>
      </c>
      <c r="AC21" s="268">
        <v>180</v>
      </c>
      <c r="AD21" s="267" t="s">
        <v>69</v>
      </c>
    </row>
    <row r="22" spans="1:31" s="261" customFormat="1" ht="14" x14ac:dyDescent="0.2">
      <c r="A22" s="275"/>
      <c r="B22" s="261" t="s">
        <v>68</v>
      </c>
      <c r="C22" s="261" t="s">
        <v>248</v>
      </c>
      <c r="D22" s="267">
        <v>18</v>
      </c>
      <c r="E22" s="263" t="s">
        <v>58</v>
      </c>
      <c r="F22" s="263" t="s">
        <v>28</v>
      </c>
      <c r="G22" s="263" t="s">
        <v>57</v>
      </c>
      <c r="H22" s="263" t="s">
        <v>7</v>
      </c>
      <c r="I22" s="263" t="s">
        <v>10</v>
      </c>
      <c r="J22" s="263" t="s">
        <v>6</v>
      </c>
      <c r="K22" s="263" t="s">
        <v>62</v>
      </c>
      <c r="L22" s="263" t="s">
        <v>61</v>
      </c>
      <c r="M22" s="263" t="s">
        <v>58</v>
      </c>
      <c r="N22" s="263"/>
      <c r="O22" s="266" t="s">
        <v>120</v>
      </c>
      <c r="P22" s="267">
        <v>40</v>
      </c>
      <c r="Q22" s="266" t="s">
        <v>72</v>
      </c>
      <c r="R22" s="266" t="s">
        <v>16</v>
      </c>
      <c r="S22" s="267">
        <v>30</v>
      </c>
      <c r="T22" s="266" t="s">
        <v>72</v>
      </c>
      <c r="U22" s="266" t="s">
        <v>7</v>
      </c>
      <c r="V22" s="267">
        <v>30</v>
      </c>
      <c r="W22" s="266" t="s">
        <v>1215</v>
      </c>
      <c r="X22" s="266"/>
      <c r="Y22" s="267"/>
      <c r="Z22" s="266"/>
      <c r="AA22" s="268">
        <v>300</v>
      </c>
      <c r="AB22" s="268">
        <v>240</v>
      </c>
      <c r="AC22" s="268">
        <v>540</v>
      </c>
      <c r="AD22" s="267" t="s">
        <v>69</v>
      </c>
    </row>
    <row r="23" spans="1:31" s="261" customFormat="1" ht="14" x14ac:dyDescent="0.2">
      <c r="A23" s="275"/>
      <c r="B23" s="261" t="s">
        <v>68</v>
      </c>
      <c r="C23" s="261" t="s">
        <v>1182</v>
      </c>
      <c r="D23" s="262">
        <v>6</v>
      </c>
      <c r="E23" s="263" t="s">
        <v>58</v>
      </c>
      <c r="F23" s="263" t="s">
        <v>57</v>
      </c>
      <c r="G23" s="263" t="s">
        <v>59</v>
      </c>
      <c r="H23" s="263" t="s">
        <v>7</v>
      </c>
      <c r="I23" s="263" t="s">
        <v>6</v>
      </c>
      <c r="J23" s="263" t="s">
        <v>8</v>
      </c>
      <c r="K23" s="263" t="s">
        <v>62</v>
      </c>
      <c r="L23" s="263" t="s">
        <v>66</v>
      </c>
      <c r="O23" s="266" t="s">
        <v>120</v>
      </c>
      <c r="P23" s="267">
        <v>20</v>
      </c>
      <c r="Q23" s="266" t="s">
        <v>1220</v>
      </c>
      <c r="R23" s="266" t="s">
        <v>21</v>
      </c>
      <c r="S23" s="267">
        <v>80</v>
      </c>
      <c r="T23" s="266" t="s">
        <v>1222</v>
      </c>
      <c r="U23" s="266"/>
      <c r="V23" s="267"/>
      <c r="W23" s="266"/>
      <c r="X23" s="265"/>
      <c r="Y23" s="267"/>
      <c r="Z23" s="266"/>
      <c r="AA23" s="268">
        <v>30</v>
      </c>
      <c r="AB23" s="268">
        <v>150</v>
      </c>
      <c r="AC23" s="268">
        <v>180</v>
      </c>
      <c r="AD23" s="267" t="s">
        <v>69</v>
      </c>
      <c r="AE23" s="263"/>
    </row>
    <row r="24" spans="1:31" s="261" customFormat="1" ht="14" x14ac:dyDescent="0.2">
      <c r="A24" s="275"/>
      <c r="B24" s="261" t="s">
        <v>68</v>
      </c>
      <c r="C24" s="261" t="s">
        <v>1181</v>
      </c>
      <c r="D24" s="262">
        <v>6</v>
      </c>
      <c r="E24" s="263" t="s">
        <v>58</v>
      </c>
      <c r="F24" s="263" t="s">
        <v>57</v>
      </c>
      <c r="G24" s="263" t="s">
        <v>59</v>
      </c>
      <c r="H24" s="263" t="s">
        <v>7</v>
      </c>
      <c r="I24" s="263" t="s">
        <v>6</v>
      </c>
      <c r="J24" s="263" t="s">
        <v>8</v>
      </c>
      <c r="K24" s="263" t="s">
        <v>62</v>
      </c>
      <c r="L24" s="263" t="s">
        <v>66</v>
      </c>
      <c r="O24" s="266" t="s">
        <v>120</v>
      </c>
      <c r="P24" s="267">
        <v>20</v>
      </c>
      <c r="Q24" s="266" t="s">
        <v>1220</v>
      </c>
      <c r="R24" s="266" t="s">
        <v>21</v>
      </c>
      <c r="S24" s="267">
        <v>80</v>
      </c>
      <c r="T24" s="266" t="s">
        <v>1222</v>
      </c>
      <c r="U24" s="266"/>
      <c r="V24" s="267"/>
      <c r="W24" s="266"/>
      <c r="X24" s="265"/>
      <c r="Y24" s="267"/>
      <c r="Z24" s="266"/>
      <c r="AA24" s="268">
        <v>30</v>
      </c>
      <c r="AB24" s="268">
        <v>150</v>
      </c>
      <c r="AC24" s="268">
        <v>180</v>
      </c>
      <c r="AD24" s="267" t="s">
        <v>69</v>
      </c>
      <c r="AE24" s="263"/>
    </row>
    <row r="25" spans="1:31" s="261" customFormat="1" ht="14" x14ac:dyDescent="0.2">
      <c r="A25" s="275"/>
      <c r="B25" s="261" t="s">
        <v>68</v>
      </c>
      <c r="C25" s="261" t="s">
        <v>1185</v>
      </c>
      <c r="D25" s="262">
        <v>6</v>
      </c>
      <c r="E25" s="263" t="s">
        <v>27</v>
      </c>
      <c r="F25" s="263" t="s">
        <v>57</v>
      </c>
      <c r="G25" s="263" t="s">
        <v>59</v>
      </c>
      <c r="H25" s="263" t="s">
        <v>26</v>
      </c>
      <c r="I25" s="263" t="s">
        <v>6</v>
      </c>
      <c r="J25" s="263" t="s">
        <v>8</v>
      </c>
      <c r="K25" s="263" t="s">
        <v>29</v>
      </c>
      <c r="L25" s="263" t="s">
        <v>66</v>
      </c>
      <c r="O25" s="266" t="s">
        <v>119</v>
      </c>
      <c r="P25" s="267">
        <v>20</v>
      </c>
      <c r="Q25" s="266" t="s">
        <v>1220</v>
      </c>
      <c r="R25" s="266" t="s">
        <v>21</v>
      </c>
      <c r="S25" s="267">
        <v>80</v>
      </c>
      <c r="T25" s="266" t="s">
        <v>1215</v>
      </c>
      <c r="U25" s="265"/>
      <c r="V25" s="267"/>
      <c r="W25" s="266"/>
      <c r="X25" s="265"/>
      <c r="Y25" s="267"/>
      <c r="Z25" s="266"/>
      <c r="AA25" s="268">
        <v>20</v>
      </c>
      <c r="AB25" s="268">
        <v>160</v>
      </c>
      <c r="AC25" s="268">
        <v>180</v>
      </c>
      <c r="AD25" s="267" t="s">
        <v>70</v>
      </c>
      <c r="AE25" s="263" t="s">
        <v>21</v>
      </c>
    </row>
    <row r="26" spans="1:31" s="263" customFormat="1" ht="14" x14ac:dyDescent="0.2">
      <c r="A26" s="275"/>
      <c r="B26" s="263" t="s">
        <v>68</v>
      </c>
      <c r="C26" s="263" t="s">
        <v>132</v>
      </c>
      <c r="D26" s="267">
        <v>3</v>
      </c>
      <c r="E26" s="281" t="s">
        <v>60</v>
      </c>
      <c r="F26" s="281" t="s">
        <v>58</v>
      </c>
      <c r="G26" s="281" t="s">
        <v>28</v>
      </c>
      <c r="H26" s="281" t="s">
        <v>9</v>
      </c>
      <c r="I26" s="281" t="s">
        <v>7</v>
      </c>
      <c r="J26" s="281" t="s">
        <v>10</v>
      </c>
      <c r="K26" s="281" t="s">
        <v>65</v>
      </c>
      <c r="L26" s="281" t="s">
        <v>58</v>
      </c>
      <c r="M26" s="281" t="s">
        <v>64</v>
      </c>
      <c r="N26" s="281"/>
      <c r="O26" s="282" t="s">
        <v>20</v>
      </c>
      <c r="P26" s="267">
        <v>30</v>
      </c>
      <c r="Q26" s="266" t="s">
        <v>1218</v>
      </c>
      <c r="R26" s="282" t="s">
        <v>7</v>
      </c>
      <c r="S26" s="267">
        <v>50</v>
      </c>
      <c r="T26" s="266" t="s">
        <v>1222</v>
      </c>
      <c r="U26" s="282" t="s">
        <v>18</v>
      </c>
      <c r="V26" s="267">
        <v>20</v>
      </c>
      <c r="W26" s="266" t="s">
        <v>1217</v>
      </c>
      <c r="X26" s="282"/>
      <c r="Y26" s="267"/>
      <c r="Z26" s="266"/>
      <c r="AA26" s="281">
        <v>0</v>
      </c>
      <c r="AB26" s="281">
        <v>90</v>
      </c>
      <c r="AC26" s="281">
        <v>90</v>
      </c>
      <c r="AD26" s="283" t="s">
        <v>69</v>
      </c>
      <c r="AE26" s="281"/>
    </row>
    <row r="27" spans="1:31" s="261" customFormat="1" ht="14" x14ac:dyDescent="0.2">
      <c r="A27" s="275"/>
      <c r="B27" s="263" t="s">
        <v>68</v>
      </c>
      <c r="C27" s="263" t="s">
        <v>133</v>
      </c>
      <c r="D27" s="262">
        <v>3</v>
      </c>
      <c r="E27" s="263" t="s">
        <v>58</v>
      </c>
      <c r="F27" s="263" t="s">
        <v>59</v>
      </c>
      <c r="G27" s="263"/>
      <c r="H27" s="263" t="s">
        <v>7</v>
      </c>
      <c r="I27" s="263" t="s">
        <v>8</v>
      </c>
      <c r="K27" s="263" t="s">
        <v>58</v>
      </c>
      <c r="L27" s="263" t="s">
        <v>64</v>
      </c>
      <c r="O27" s="266" t="s">
        <v>7</v>
      </c>
      <c r="P27" s="267">
        <v>70</v>
      </c>
      <c r="Q27" s="266" t="s">
        <v>1217</v>
      </c>
      <c r="R27" s="266" t="s">
        <v>18</v>
      </c>
      <c r="S27" s="267">
        <v>30</v>
      </c>
      <c r="T27" s="266" t="s">
        <v>1217</v>
      </c>
      <c r="U27" s="265"/>
      <c r="V27" s="267"/>
      <c r="W27" s="266"/>
      <c r="X27" s="265"/>
      <c r="Y27" s="267"/>
      <c r="Z27" s="266"/>
      <c r="AA27" s="261">
        <v>0</v>
      </c>
      <c r="AB27" s="261">
        <v>90</v>
      </c>
      <c r="AC27" s="261">
        <v>90</v>
      </c>
      <c r="AD27" s="267" t="s">
        <v>69</v>
      </c>
    </row>
    <row r="41" spans="4:30" s="26" customFormat="1" x14ac:dyDescent="0.2">
      <c r="D41" s="27"/>
      <c r="E41" s="69"/>
      <c r="F41" s="124"/>
      <c r="G41" s="254"/>
      <c r="H41" s="69"/>
      <c r="I41" s="124"/>
      <c r="J41" s="254"/>
      <c r="K41" s="69"/>
      <c r="L41" s="124"/>
      <c r="M41" s="124"/>
      <c r="N41" s="254"/>
      <c r="O41" s="125"/>
      <c r="P41" s="137"/>
      <c r="Q41" s="126"/>
      <c r="R41" s="126"/>
      <c r="S41" s="137"/>
      <c r="T41" s="126"/>
      <c r="U41" s="126"/>
      <c r="V41" s="137"/>
      <c r="W41" s="126"/>
      <c r="X41" s="255"/>
      <c r="Y41" s="137"/>
      <c r="Z41" s="126"/>
      <c r="AD41" s="27"/>
    </row>
  </sheetData>
  <dataConsolidate/>
  <phoneticPr fontId="30" type="noConversion"/>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400-000000000000}">
          <x14:formula1>
            <xm:f>Gegevens!$R$2:$R$4</xm:f>
          </x14:formula1>
          <xm:sqref>B2 B16:B30 B3:B14</xm:sqref>
        </x14:dataValidation>
        <x14:dataValidation type="list" allowBlank="1" showInputMessage="1" showErrorMessage="1" xr:uid="{00000000-0002-0000-0400-000001000000}">
          <x14:formula1>
            <xm:f>Gegevens!$G$2:$G$8</xm:f>
          </x14:formula1>
          <xm:sqref>E2:G2 E3:G27</xm:sqref>
        </x14:dataValidation>
        <x14:dataValidation type="list" allowBlank="1" showInputMessage="1" showErrorMessage="1" xr:uid="{00000000-0002-0000-0400-000002000000}">
          <x14:formula1>
            <xm:f>Gegevens!$H$2:$H$7</xm:f>
          </x14:formula1>
          <xm:sqref>H2:J2 H3:J27</xm:sqref>
        </x14:dataValidation>
        <x14:dataValidation type="list" allowBlank="1" showInputMessage="1" showErrorMessage="1" xr:uid="{00000000-0002-0000-0400-000003000000}">
          <x14:formula1>
            <xm:f>Gegevens!$J$2:$J$11</xm:f>
          </x14:formula1>
          <xm:sqref>K2:N2 K15:M15 K16:N27 K3:N14</xm:sqref>
        </x14:dataValidation>
        <x14:dataValidation type="list" allowBlank="1" showInputMessage="1" showErrorMessage="1" xr:uid="{00000000-0002-0000-0400-000004000000}">
          <x14:formula1>
            <xm:f>Gegevens!$K$2:$K$11</xm:f>
          </x14:formula1>
          <xm:sqref>AE2 O2 R2 U2:Z2 AE16:AE25 X16:X27 X3:X14 U3:U27 R3:R27 O3:O27 AE3:AE14</xm:sqref>
        </x14:dataValidation>
        <x14:dataValidation type="list" allowBlank="1" showInputMessage="1" showErrorMessage="1" xr:uid="{00000000-0002-0000-0400-000005000000}">
          <x14:formula1>
            <xm:f>'/Users/nataliegordon/Documents/Nat/AP PreMasters/2021/Users\nataliegordon\Documents\Nat\AP BA\2020:21\Finance\C:\Users\greet\Downloads\[20190607 Basistabel Natalie.xlsx]Gegevens'!#REF!</xm:f>
          </x14:formula1>
          <xm:sqref>AE15 B15:C15 N15 X15</xm:sqref>
        </x14:dataValidation>
        <x14:dataValidation type="list" allowBlank="1" showInputMessage="1" showErrorMessage="1" xr:uid="{00000000-0002-0000-0400-000006000000}">
          <x14:formula1>
            <xm:f>Gegevens!$N$2:$N$77</xm:f>
          </x14:formula1>
          <xm:sqref>C2 C16:C30 C3:C14</xm:sqref>
        </x14:dataValidation>
        <x14:dataValidation type="list" allowBlank="1" showInputMessage="1" showErrorMessage="1" xr:uid="{00000000-0002-0000-0400-000007000000}">
          <x14:formula1>
            <xm:f>Gegevens!$L$3:$L$12</xm:f>
          </x14:formula1>
          <xm:sqref>Y27:Z27 S27 P27 V26 Y26:Z26 S26 P26 S25 Y25:Z25 V25:W25 P25 S24 Y24:Z24 V24:W24 P24 S23 Y23:Z23 V23:W23 P23 V22 Y22:Z22 S22 P22 Y21 V21 S21 P21 S20 Y20:Z20 V20:W20 P20 Y19 V19 S19 P19 S18 Y18:Z18 V18:W18 P18 V17 Y17:Z17 S17 P17 V16 Y16:Z16 S16 P16 V15 Y15:Z15 S15 P15 Y14 V14 S14 P14 V13 Y13:Z13 S13 P13 Y12 V12 S12 P12 S11 Y11:Z11 V11:W11 P11 V10 Y10:Z10 S10 P10 V9 Y9:Z9 S9 P9 S8 Y8:Z8 V8:W8 P8 V7 Y3 Y7:Z7 S7 P7 V6 Y6:Z6 S6 P6 V5 Y5:Z5 S5 P5 S2 V4 S4 P4 V3 S3 P3 V27</xm:sqref>
        </x14:dataValidation>
        <x14:dataValidation type="list" allowBlank="1" showInputMessage="1" showErrorMessage="1" xr:uid="{00000000-0002-0000-0400-000008000000}">
          <x14:formula1>
            <xm:f>Gegevens!$L$2:$L$12</xm:f>
          </x14:formula1>
          <xm:sqref>P2</xm:sqref>
        </x14:dataValidation>
        <x14:dataValidation type="list" allowBlank="1" showInputMessage="1" showErrorMessage="1" xr:uid="{00000000-0002-0000-0400-000009000000}">
          <x14:formula1>
            <xm:f>Gegevens!$M$3:$M$11</xm:f>
          </x14:formula1>
          <xm:sqref>Y4:Z4</xm:sqref>
        </x14:dataValidation>
        <x14:dataValidation type="list" allowBlank="1" showInputMessage="1" showErrorMessage="1" xr:uid="{00000000-0002-0000-0400-00000A000000}">
          <x14:formula1>
            <xm:f>Gegevens!$M$2:$M$11</xm:f>
          </x14:formula1>
          <xm:sqref>Z21 W27</xm:sqref>
        </x14:dataValidation>
        <x14:dataValidation type="list" allowBlank="1" showInputMessage="1" showErrorMessage="1" xr:uid="{00000000-0002-0000-0400-00000B000000}">
          <x14:formula1>
            <xm:f>Gegevens!$M$2:$M$12</xm:f>
          </x14:formula1>
          <xm:sqref>Q23 T24 Q25 Q26 Q2 T2 Q3 T3 W3 Z3 Q4 T4 W4 Q5 T5 W5 Q6 T6 W6 Q7 T7 W7 Q8 T8 Q9 T9 W9 Q10 T10 W10 Q11 T11 Q12 T12 W12 Z12 Q13 T13 W13 Q14 T14 W14 Z14 Q15 T15 W15 Q16 T16 W16 Q17 T17 W17 Q18 T18 Q19 T19 W19 Z19 Q20 T20 Q21 T21 W21 Q22 T22 W22 T23 Q24 T25 T26 W26 Q27 T27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Y426"/>
  <sheetViews>
    <sheetView topLeftCell="A30" zoomScaleNormal="100" workbookViewId="0">
      <selection activeCell="M13" sqref="M13"/>
    </sheetView>
  </sheetViews>
  <sheetFormatPr baseColWidth="10" defaultColWidth="10.83203125" defaultRowHeight="15" x14ac:dyDescent="0.2"/>
  <cols>
    <col min="1" max="1" width="61.6640625" style="42" customWidth="1"/>
    <col min="2" max="4" width="5" style="43" customWidth="1"/>
    <col min="5" max="5" width="58.5" style="41" customWidth="1"/>
    <col min="6" max="6" width="65" style="41" customWidth="1"/>
    <col min="7" max="16" width="19.1640625" style="42" customWidth="1"/>
    <col min="17" max="17" width="19.1640625" style="134" customWidth="1"/>
    <col min="18" max="22" width="19.1640625" style="42" customWidth="1"/>
    <col min="23" max="25" width="10.83203125" style="43"/>
    <col min="26" max="16384" width="10.83203125" style="42"/>
  </cols>
  <sheetData>
    <row r="1" spans="1:25" x14ac:dyDescent="0.2">
      <c r="A1" s="134" t="s">
        <v>290</v>
      </c>
      <c r="B1" s="135"/>
    </row>
    <row r="2" spans="1:25" x14ac:dyDescent="0.2">
      <c r="A2" s="122" t="s">
        <v>613</v>
      </c>
      <c r="B2" s="135">
        <v>1</v>
      </c>
    </row>
    <row r="3" spans="1:25" x14ac:dyDescent="0.2">
      <c r="A3" s="122" t="s">
        <v>615</v>
      </c>
      <c r="B3" s="135">
        <v>2</v>
      </c>
    </row>
    <row r="4" spans="1:25" x14ac:dyDescent="0.2">
      <c r="A4" s="122" t="s">
        <v>617</v>
      </c>
      <c r="B4" s="135">
        <v>3</v>
      </c>
    </row>
    <row r="5" spans="1:25" x14ac:dyDescent="0.2">
      <c r="A5" s="122" t="s">
        <v>619</v>
      </c>
      <c r="B5" s="135">
        <v>4</v>
      </c>
    </row>
    <row r="6" spans="1:25" x14ac:dyDescent="0.2">
      <c r="A6" s="122" t="s">
        <v>621</v>
      </c>
      <c r="B6" s="135">
        <v>5</v>
      </c>
    </row>
    <row r="7" spans="1:25" x14ac:dyDescent="0.2">
      <c r="A7" s="122" t="s">
        <v>623</v>
      </c>
      <c r="B7" s="135">
        <v>6</v>
      </c>
    </row>
    <row r="8" spans="1:25" x14ac:dyDescent="0.2">
      <c r="A8" s="122" t="s">
        <v>625</v>
      </c>
      <c r="B8" s="135">
        <v>7</v>
      </c>
    </row>
    <row r="9" spans="1:25" x14ac:dyDescent="0.2">
      <c r="A9" s="122" t="s">
        <v>627</v>
      </c>
      <c r="B9" s="135">
        <v>8</v>
      </c>
    </row>
    <row r="10" spans="1:25" x14ac:dyDescent="0.2">
      <c r="A10" s="122" t="s">
        <v>629</v>
      </c>
      <c r="B10" s="135">
        <v>9</v>
      </c>
    </row>
    <row r="11" spans="1:25" x14ac:dyDescent="0.2">
      <c r="A11" s="122" t="s">
        <v>631</v>
      </c>
      <c r="B11" s="135">
        <v>10</v>
      </c>
    </row>
    <row r="12" spans="1:25" x14ac:dyDescent="0.2">
      <c r="A12" s="122" t="s">
        <v>633</v>
      </c>
      <c r="B12" s="135">
        <v>11</v>
      </c>
    </row>
    <row r="13" spans="1:25" x14ac:dyDescent="0.2">
      <c r="A13" s="122" t="s">
        <v>635</v>
      </c>
      <c r="B13" s="135">
        <v>12</v>
      </c>
    </row>
    <row r="16" spans="1:25" s="141" customFormat="1" ht="35" customHeight="1" x14ac:dyDescent="0.2">
      <c r="A16" s="156" t="s">
        <v>836</v>
      </c>
      <c r="B16" s="143" t="s">
        <v>290</v>
      </c>
      <c r="C16" s="144" t="s">
        <v>539</v>
      </c>
      <c r="D16" s="144" t="s">
        <v>540</v>
      </c>
      <c r="E16" s="156" t="s">
        <v>840</v>
      </c>
      <c r="F16" s="156" t="s">
        <v>841</v>
      </c>
      <c r="G16" s="139"/>
      <c r="H16" s="139"/>
      <c r="I16" s="139"/>
      <c r="J16" s="139"/>
      <c r="K16" s="139"/>
      <c r="L16" s="139"/>
      <c r="M16" s="139"/>
      <c r="N16" s="139"/>
      <c r="O16" s="139"/>
      <c r="P16" s="139"/>
      <c r="Q16" s="140"/>
      <c r="W16" s="142"/>
      <c r="X16" s="142"/>
      <c r="Y16" s="142"/>
    </row>
    <row r="17" spans="1:25" ht="19" x14ac:dyDescent="0.2">
      <c r="A17" s="161" t="s">
        <v>141</v>
      </c>
      <c r="B17" s="159"/>
      <c r="C17" s="159"/>
      <c r="D17" s="159"/>
      <c r="E17" s="160"/>
      <c r="F17" s="160"/>
      <c r="G17" s="130"/>
      <c r="H17" s="130"/>
      <c r="I17" s="130"/>
      <c r="J17" s="130"/>
      <c r="K17" s="130"/>
      <c r="L17" s="130"/>
      <c r="M17" s="130"/>
      <c r="N17" s="130"/>
      <c r="O17" s="130"/>
      <c r="P17" s="130"/>
    </row>
    <row r="18" spans="1:25" x14ac:dyDescent="0.2">
      <c r="A18" s="41" t="s">
        <v>774</v>
      </c>
      <c r="B18" s="27">
        <v>1</v>
      </c>
      <c r="C18" s="27"/>
      <c r="D18" s="27" t="s">
        <v>541</v>
      </c>
      <c r="E18" s="41" t="s">
        <v>783</v>
      </c>
      <c r="F18" s="41" t="s">
        <v>837</v>
      </c>
      <c r="H18" s="41"/>
      <c r="I18" s="41"/>
      <c r="J18" s="41"/>
      <c r="L18" s="41"/>
      <c r="M18" s="41"/>
      <c r="N18" s="41"/>
      <c r="O18" s="41"/>
      <c r="P18" s="122"/>
      <c r="W18" s="42"/>
      <c r="X18" s="42"/>
    </row>
    <row r="19" spans="1:25" x14ac:dyDescent="0.2">
      <c r="A19" s="41" t="s">
        <v>773</v>
      </c>
      <c r="B19" s="27">
        <v>1</v>
      </c>
      <c r="C19" s="27"/>
      <c r="D19" s="27" t="s">
        <v>541</v>
      </c>
      <c r="E19" s="41" t="s">
        <v>847</v>
      </c>
      <c r="F19" s="41" t="s">
        <v>838</v>
      </c>
      <c r="H19" s="41"/>
      <c r="I19" s="41"/>
      <c r="J19" s="41"/>
      <c r="L19" s="41"/>
      <c r="M19" s="41"/>
      <c r="N19" s="41"/>
      <c r="O19" s="41"/>
      <c r="P19" s="122"/>
      <c r="W19" s="42"/>
      <c r="X19" s="42"/>
    </row>
    <row r="20" spans="1:25" x14ac:dyDescent="0.2">
      <c r="A20" s="41" t="s">
        <v>108</v>
      </c>
      <c r="B20" s="27">
        <v>1</v>
      </c>
      <c r="C20" s="27"/>
      <c r="D20" s="27" t="s">
        <v>541</v>
      </c>
      <c r="E20" s="41" t="s">
        <v>945</v>
      </c>
      <c r="F20" s="41" t="s">
        <v>839</v>
      </c>
      <c r="H20" s="41"/>
      <c r="I20" s="41"/>
      <c r="J20" s="41"/>
      <c r="L20" s="41"/>
      <c r="M20" s="41"/>
      <c r="N20" s="41"/>
      <c r="O20" s="41"/>
      <c r="P20" s="122"/>
      <c r="W20" s="42"/>
      <c r="X20" s="42"/>
    </row>
    <row r="21" spans="1:25" x14ac:dyDescent="0.2">
      <c r="A21" s="122" t="s">
        <v>117</v>
      </c>
      <c r="B21" s="136">
        <v>1</v>
      </c>
      <c r="C21" s="136"/>
      <c r="D21" s="136" t="s">
        <v>541</v>
      </c>
      <c r="E21" s="41" t="s">
        <v>946</v>
      </c>
      <c r="F21" s="122" t="s">
        <v>117</v>
      </c>
      <c r="H21" s="122"/>
      <c r="I21" s="122"/>
      <c r="J21" s="122"/>
      <c r="L21" s="122"/>
      <c r="M21" s="122"/>
      <c r="N21" s="122"/>
      <c r="O21" s="122"/>
      <c r="P21" s="122"/>
      <c r="W21" s="42"/>
      <c r="X21" s="42"/>
      <c r="Y21" s="42"/>
    </row>
    <row r="22" spans="1:25" x14ac:dyDescent="0.2">
      <c r="A22" s="122" t="s">
        <v>789</v>
      </c>
      <c r="B22" s="136">
        <v>1</v>
      </c>
      <c r="C22" s="136"/>
      <c r="D22" s="136" t="s">
        <v>541</v>
      </c>
      <c r="E22" s="41" t="s">
        <v>843</v>
      </c>
      <c r="F22" s="122" t="s">
        <v>844</v>
      </c>
      <c r="I22" s="122"/>
      <c r="J22" s="122"/>
      <c r="L22" s="122"/>
      <c r="M22" s="122"/>
      <c r="N22" s="122"/>
      <c r="O22" s="122"/>
      <c r="P22" s="122"/>
      <c r="W22" s="42"/>
      <c r="X22" s="42"/>
      <c r="Y22" s="42"/>
    </row>
    <row r="23" spans="1:25" x14ac:dyDescent="0.2">
      <c r="A23" s="122" t="s">
        <v>790</v>
      </c>
      <c r="B23" s="136">
        <v>1</v>
      </c>
      <c r="C23" s="136"/>
      <c r="D23" s="136" t="s">
        <v>541</v>
      </c>
      <c r="E23" s="41" t="s">
        <v>849</v>
      </c>
      <c r="F23" s="122" t="s">
        <v>845</v>
      </c>
      <c r="I23" s="122"/>
      <c r="J23" s="122"/>
      <c r="L23" s="122"/>
      <c r="M23" s="122"/>
      <c r="N23" s="122"/>
      <c r="O23" s="122"/>
      <c r="P23" s="122"/>
      <c r="W23" s="42"/>
      <c r="X23" s="42"/>
      <c r="Y23" s="42"/>
    </row>
    <row r="24" spans="1:25" x14ac:dyDescent="0.2">
      <c r="A24" s="122" t="s">
        <v>231</v>
      </c>
      <c r="B24" s="136">
        <v>1</v>
      </c>
      <c r="C24" s="136"/>
      <c r="D24" s="136" t="s">
        <v>541</v>
      </c>
      <c r="E24" s="41" t="s">
        <v>842</v>
      </c>
      <c r="F24" s="122" t="s">
        <v>231</v>
      </c>
      <c r="I24" s="122"/>
      <c r="J24" s="122"/>
      <c r="L24" s="122"/>
      <c r="M24" s="122"/>
      <c r="N24" s="122"/>
      <c r="O24" s="122"/>
      <c r="P24" s="122"/>
      <c r="W24" s="42"/>
      <c r="X24" s="42"/>
      <c r="Y24" s="42"/>
    </row>
    <row r="25" spans="1:25" x14ac:dyDescent="0.2">
      <c r="A25" s="41" t="s">
        <v>783</v>
      </c>
      <c r="B25" s="27">
        <v>1</v>
      </c>
      <c r="C25" s="27" t="s">
        <v>541</v>
      </c>
      <c r="D25" s="27"/>
      <c r="E25" s="41" t="s">
        <v>788</v>
      </c>
      <c r="F25" s="122" t="s">
        <v>1150</v>
      </c>
      <c r="G25" s="122"/>
      <c r="J25" s="41"/>
      <c r="L25" s="41"/>
      <c r="M25" s="41"/>
      <c r="N25" s="41"/>
      <c r="O25" s="41"/>
      <c r="Q25" s="42"/>
      <c r="W25" s="42"/>
      <c r="X25" s="42"/>
    </row>
    <row r="26" spans="1:25" x14ac:dyDescent="0.2">
      <c r="A26" s="41" t="s">
        <v>144</v>
      </c>
      <c r="B26" s="27">
        <v>2</v>
      </c>
      <c r="C26" s="27" t="s">
        <v>541</v>
      </c>
      <c r="D26" s="27"/>
      <c r="F26" s="122" t="s">
        <v>846</v>
      </c>
      <c r="J26" s="41"/>
      <c r="L26" s="41"/>
      <c r="M26" s="41"/>
      <c r="N26" s="41"/>
      <c r="O26" s="41"/>
      <c r="P26" s="122"/>
      <c r="W26" s="42"/>
      <c r="X26" s="42"/>
    </row>
    <row r="27" spans="1:25" x14ac:dyDescent="0.2">
      <c r="A27" s="41" t="s">
        <v>780</v>
      </c>
      <c r="B27" s="27">
        <v>2</v>
      </c>
      <c r="C27" s="27" t="s">
        <v>541</v>
      </c>
      <c r="D27" s="27"/>
      <c r="J27" s="41"/>
      <c r="L27" s="41"/>
      <c r="M27" s="41"/>
      <c r="N27" s="41"/>
      <c r="O27" s="41"/>
      <c r="Q27" s="42"/>
      <c r="W27" s="42"/>
      <c r="X27" s="42"/>
    </row>
    <row r="28" spans="1:25" x14ac:dyDescent="0.2">
      <c r="A28" s="41" t="s">
        <v>781</v>
      </c>
      <c r="B28" s="27">
        <v>2</v>
      </c>
      <c r="C28" s="27" t="s">
        <v>541</v>
      </c>
      <c r="D28" s="27"/>
      <c r="G28" s="123"/>
      <c r="J28" s="41"/>
      <c r="L28" s="41"/>
      <c r="M28" s="41"/>
      <c r="N28" s="41"/>
      <c r="O28" s="41"/>
      <c r="Q28" s="42"/>
    </row>
    <row r="29" spans="1:25" x14ac:dyDescent="0.2">
      <c r="A29" s="41" t="s">
        <v>550</v>
      </c>
      <c r="B29" s="27">
        <v>2</v>
      </c>
      <c r="C29" s="27" t="s">
        <v>541</v>
      </c>
      <c r="D29" s="27"/>
      <c r="H29" s="41"/>
      <c r="I29" s="41"/>
      <c r="J29" s="41"/>
      <c r="L29" s="41"/>
      <c r="M29" s="41"/>
      <c r="N29" s="41"/>
      <c r="O29" s="41"/>
      <c r="Q29" s="42"/>
      <c r="W29" s="42"/>
      <c r="X29" s="42"/>
      <c r="Y29" s="42"/>
    </row>
    <row r="30" spans="1:25" x14ac:dyDescent="0.2">
      <c r="A30" s="41" t="s">
        <v>548</v>
      </c>
      <c r="B30" s="27">
        <v>3</v>
      </c>
      <c r="C30" s="27" t="s">
        <v>541</v>
      </c>
      <c r="D30" s="27"/>
      <c r="J30" s="41"/>
      <c r="L30" s="41"/>
      <c r="M30" s="41"/>
      <c r="N30" s="41"/>
      <c r="O30" s="41"/>
      <c r="Q30" s="42"/>
      <c r="W30" s="42"/>
      <c r="X30" s="42"/>
    </row>
    <row r="31" spans="1:25" x14ac:dyDescent="0.2">
      <c r="A31" s="41" t="s">
        <v>549</v>
      </c>
      <c r="B31" s="27">
        <v>3</v>
      </c>
      <c r="C31" s="27" t="s">
        <v>541</v>
      </c>
      <c r="D31" s="27"/>
      <c r="G31" s="122"/>
      <c r="H31" s="122"/>
      <c r="J31" s="41"/>
      <c r="L31" s="41"/>
      <c r="M31" s="41"/>
      <c r="N31" s="41"/>
      <c r="O31" s="41"/>
      <c r="Q31" s="42"/>
    </row>
    <row r="32" spans="1:25" x14ac:dyDescent="0.2">
      <c r="A32" s="41" t="s">
        <v>788</v>
      </c>
      <c r="B32" s="27">
        <v>3</v>
      </c>
      <c r="C32" s="27" t="s">
        <v>541</v>
      </c>
      <c r="D32" s="27"/>
      <c r="G32" s="122"/>
      <c r="H32" s="122"/>
      <c r="J32" s="41"/>
      <c r="L32" s="41"/>
      <c r="M32" s="41"/>
      <c r="N32" s="41"/>
      <c r="O32" s="41"/>
      <c r="Q32" s="42"/>
    </row>
    <row r="33" spans="1:25" x14ac:dyDescent="0.2">
      <c r="A33" s="122"/>
      <c r="B33" s="136"/>
      <c r="C33" s="136"/>
      <c r="D33" s="136"/>
      <c r="F33" s="122"/>
      <c r="G33" s="122"/>
      <c r="I33" s="122"/>
      <c r="J33" s="122"/>
      <c r="L33" s="41"/>
      <c r="M33" s="41"/>
      <c r="N33" s="41"/>
      <c r="O33" s="41"/>
      <c r="P33" s="122"/>
      <c r="W33" s="42"/>
      <c r="X33" s="42"/>
      <c r="Y33" s="42"/>
    </row>
    <row r="34" spans="1:25" ht="19" x14ac:dyDescent="0.2">
      <c r="A34" s="164" t="s">
        <v>142</v>
      </c>
      <c r="B34" s="163"/>
      <c r="C34" s="163"/>
      <c r="D34" s="163"/>
      <c r="E34" s="168"/>
      <c r="F34" s="168"/>
      <c r="G34" s="122"/>
      <c r="H34" s="122"/>
      <c r="I34" s="122"/>
      <c r="J34" s="122"/>
      <c r="L34" s="41"/>
      <c r="M34" s="41"/>
      <c r="N34" s="41"/>
      <c r="O34" s="41"/>
      <c r="P34" s="122"/>
      <c r="W34" s="42"/>
      <c r="X34" s="42"/>
      <c r="Y34" s="42"/>
    </row>
    <row r="35" spans="1:25" x14ac:dyDescent="0.2">
      <c r="A35" s="41" t="s">
        <v>776</v>
      </c>
      <c r="B35" s="136">
        <v>1</v>
      </c>
      <c r="C35" s="136"/>
      <c r="D35" s="136" t="s">
        <v>541</v>
      </c>
      <c r="E35" s="41" t="s">
        <v>784</v>
      </c>
      <c r="F35" s="41" t="s">
        <v>852</v>
      </c>
      <c r="G35" s="122"/>
      <c r="I35" s="122"/>
      <c r="J35" s="122"/>
      <c r="K35" s="41"/>
      <c r="L35" s="41"/>
      <c r="M35" s="41"/>
      <c r="N35" s="41"/>
      <c r="O35" s="41"/>
      <c r="P35" s="122"/>
      <c r="W35" s="42"/>
      <c r="X35" s="42"/>
      <c r="Y35" s="42"/>
    </row>
    <row r="36" spans="1:25" x14ac:dyDescent="0.2">
      <c r="A36" s="41" t="s">
        <v>777</v>
      </c>
      <c r="B36" s="136">
        <v>1</v>
      </c>
      <c r="C36" s="136"/>
      <c r="D36" s="136" t="s">
        <v>541</v>
      </c>
      <c r="E36" s="41" t="s">
        <v>847</v>
      </c>
      <c r="F36" s="41" t="s">
        <v>853</v>
      </c>
      <c r="G36" s="122"/>
      <c r="I36" s="122"/>
      <c r="J36" s="122"/>
      <c r="K36" s="41"/>
      <c r="L36" s="41"/>
      <c r="M36" s="41"/>
      <c r="N36" s="41"/>
      <c r="O36" s="41"/>
      <c r="P36" s="122"/>
      <c r="W36" s="42"/>
      <c r="X36" s="42"/>
      <c r="Y36" s="42"/>
    </row>
    <row r="37" spans="1:25" x14ac:dyDescent="0.2">
      <c r="A37" s="41" t="s">
        <v>145</v>
      </c>
      <c r="B37" s="136">
        <v>1</v>
      </c>
      <c r="C37" s="136"/>
      <c r="D37" s="136" t="s">
        <v>541</v>
      </c>
      <c r="E37" s="41" t="s">
        <v>848</v>
      </c>
      <c r="F37" s="41" t="s">
        <v>854</v>
      </c>
      <c r="I37" s="122"/>
      <c r="J37" s="122"/>
      <c r="K37" s="41"/>
      <c r="L37" s="41"/>
      <c r="M37" s="41"/>
      <c r="N37" s="41"/>
      <c r="O37" s="41"/>
      <c r="P37" s="122"/>
      <c r="W37" s="42"/>
      <c r="X37" s="42"/>
      <c r="Y37" s="42"/>
    </row>
    <row r="38" spans="1:25" x14ac:dyDescent="0.2">
      <c r="A38" s="122" t="s">
        <v>176</v>
      </c>
      <c r="B38" s="136">
        <v>1</v>
      </c>
      <c r="C38" s="136"/>
      <c r="D38" s="136" t="s">
        <v>541</v>
      </c>
      <c r="E38" s="41" t="s">
        <v>850</v>
      </c>
      <c r="F38" s="122" t="s">
        <v>117</v>
      </c>
      <c r="I38" s="122"/>
      <c r="J38" s="122"/>
      <c r="K38" s="41"/>
      <c r="L38" s="41"/>
      <c r="M38" s="41"/>
      <c r="N38" s="41"/>
      <c r="O38" s="41"/>
      <c r="P38" s="122"/>
      <c r="W38" s="42"/>
      <c r="X38" s="42"/>
      <c r="Y38" s="42"/>
    </row>
    <row r="39" spans="1:25" x14ac:dyDescent="0.2">
      <c r="A39" s="122" t="s">
        <v>146</v>
      </c>
      <c r="B39" s="136">
        <v>1</v>
      </c>
      <c r="C39" s="136"/>
      <c r="D39" s="136" t="s">
        <v>541</v>
      </c>
      <c r="E39" s="41" t="s">
        <v>843</v>
      </c>
      <c r="F39" s="122" t="s">
        <v>844</v>
      </c>
      <c r="I39" s="122"/>
      <c r="J39" s="122"/>
      <c r="K39" s="41"/>
      <c r="L39" s="41"/>
      <c r="M39" s="41"/>
      <c r="N39" s="41"/>
      <c r="O39" s="41"/>
      <c r="P39" s="122"/>
      <c r="W39" s="42"/>
      <c r="X39" s="42"/>
      <c r="Y39" s="42"/>
    </row>
    <row r="40" spans="1:25" x14ac:dyDescent="0.2">
      <c r="A40" s="122" t="s">
        <v>180</v>
      </c>
      <c r="B40" s="136">
        <v>1</v>
      </c>
      <c r="C40" s="136"/>
      <c r="D40" s="136" t="s">
        <v>541</v>
      </c>
      <c r="E40" s="41" t="s">
        <v>849</v>
      </c>
      <c r="F40" s="122" t="s">
        <v>845</v>
      </c>
      <c r="I40" s="122"/>
      <c r="J40" s="122"/>
      <c r="K40" s="41"/>
      <c r="L40" s="41"/>
      <c r="M40" s="41"/>
      <c r="N40" s="41"/>
      <c r="O40" s="41"/>
      <c r="P40" s="122"/>
      <c r="W40" s="42"/>
      <c r="X40" s="42"/>
      <c r="Y40" s="42"/>
    </row>
    <row r="41" spans="1:25" x14ac:dyDescent="0.2">
      <c r="A41" s="122" t="s">
        <v>147</v>
      </c>
      <c r="B41" s="136">
        <v>1</v>
      </c>
      <c r="C41" s="136"/>
      <c r="D41" s="136" t="s">
        <v>541</v>
      </c>
      <c r="E41" s="41" t="s">
        <v>851</v>
      </c>
      <c r="F41" s="122" t="s">
        <v>231</v>
      </c>
      <c r="I41" s="122"/>
      <c r="J41" s="122"/>
      <c r="K41" s="41"/>
      <c r="L41" s="41"/>
      <c r="M41" s="41"/>
      <c r="N41" s="41"/>
      <c r="O41" s="41"/>
      <c r="P41" s="122"/>
      <c r="W41" s="42"/>
      <c r="X41" s="42"/>
      <c r="Y41" s="42"/>
    </row>
    <row r="42" spans="1:25" x14ac:dyDescent="0.2">
      <c r="A42" s="41" t="s">
        <v>784</v>
      </c>
      <c r="B42" s="136">
        <v>1</v>
      </c>
      <c r="C42" s="136" t="s">
        <v>541</v>
      </c>
      <c r="D42" s="136"/>
      <c r="E42" s="41" t="s">
        <v>553</v>
      </c>
      <c r="F42" s="122" t="s">
        <v>148</v>
      </c>
      <c r="G42" s="123"/>
      <c r="H42" s="122"/>
      <c r="I42" s="122"/>
      <c r="J42" s="122"/>
      <c r="K42" s="41"/>
      <c r="L42" s="41"/>
      <c r="M42" s="41"/>
      <c r="N42" s="41"/>
      <c r="O42" s="41"/>
      <c r="P42" s="122"/>
      <c r="W42" s="42"/>
      <c r="X42" s="42"/>
      <c r="Y42" s="42"/>
    </row>
    <row r="43" spans="1:25" x14ac:dyDescent="0.2">
      <c r="A43" s="41" t="s">
        <v>144</v>
      </c>
      <c r="B43" s="136">
        <v>2</v>
      </c>
      <c r="C43" s="136" t="s">
        <v>541</v>
      </c>
      <c r="D43" s="136"/>
      <c r="E43" s="122" t="s">
        <v>857</v>
      </c>
      <c r="F43" s="122" t="s">
        <v>856</v>
      </c>
      <c r="G43" s="122"/>
      <c r="I43" s="122"/>
      <c r="J43" s="122"/>
      <c r="K43" s="41"/>
      <c r="L43" s="41"/>
      <c r="M43" s="41"/>
      <c r="N43" s="41"/>
      <c r="O43" s="41"/>
      <c r="P43" s="122"/>
      <c r="W43" s="42"/>
      <c r="X43" s="42"/>
      <c r="Y43" s="42"/>
    </row>
    <row r="44" spans="1:25" x14ac:dyDescent="0.2">
      <c r="A44" s="41" t="s">
        <v>778</v>
      </c>
      <c r="B44" s="136">
        <v>2</v>
      </c>
      <c r="C44" s="136" t="s">
        <v>541</v>
      </c>
      <c r="D44" s="136"/>
      <c r="F44" s="122" t="s">
        <v>855</v>
      </c>
      <c r="I44" s="122"/>
      <c r="J44" s="122"/>
      <c r="K44" s="41"/>
      <c r="L44" s="41"/>
      <c r="M44" s="41"/>
      <c r="N44" s="41"/>
      <c r="O44" s="41"/>
      <c r="P44" s="122"/>
      <c r="W44" s="42"/>
      <c r="X44" s="42"/>
      <c r="Y44" s="42"/>
    </row>
    <row r="45" spans="1:25" x14ac:dyDescent="0.2">
      <c r="A45" s="41" t="s">
        <v>786</v>
      </c>
      <c r="B45" s="136">
        <v>2</v>
      </c>
      <c r="C45" s="136" t="s">
        <v>541</v>
      </c>
      <c r="D45" s="136"/>
      <c r="G45" s="123"/>
      <c r="H45" s="122"/>
      <c r="I45" s="122"/>
      <c r="J45" s="122"/>
      <c r="K45" s="41"/>
      <c r="L45" s="41"/>
      <c r="M45" s="41"/>
      <c r="N45" s="41"/>
      <c r="O45" s="41"/>
      <c r="P45" s="122"/>
      <c r="W45" s="42"/>
      <c r="X45" s="42"/>
      <c r="Y45" s="42"/>
    </row>
    <row r="46" spans="1:25" x14ac:dyDescent="0.2">
      <c r="A46" s="41" t="s">
        <v>554</v>
      </c>
      <c r="B46" s="136">
        <v>2</v>
      </c>
      <c r="C46" s="136" t="s">
        <v>541</v>
      </c>
      <c r="D46" s="136"/>
      <c r="E46" s="122"/>
      <c r="F46" s="122"/>
      <c r="I46" s="122"/>
      <c r="J46" s="122"/>
      <c r="K46" s="41"/>
      <c r="L46" s="41"/>
      <c r="M46" s="41"/>
      <c r="N46" s="41"/>
      <c r="O46" s="41"/>
      <c r="P46" s="122"/>
      <c r="W46" s="42"/>
      <c r="X46" s="42"/>
      <c r="Y46" s="42"/>
    </row>
    <row r="47" spans="1:25" x14ac:dyDescent="0.2">
      <c r="A47" s="41" t="s">
        <v>551</v>
      </c>
      <c r="B47" s="136">
        <v>3</v>
      </c>
      <c r="C47" s="136" t="s">
        <v>541</v>
      </c>
      <c r="D47" s="136"/>
      <c r="G47" s="122"/>
      <c r="I47" s="122"/>
      <c r="J47" s="122"/>
      <c r="K47" s="41"/>
      <c r="L47" s="41"/>
      <c r="M47" s="41"/>
      <c r="N47" s="41"/>
      <c r="O47" s="41"/>
      <c r="P47" s="122"/>
      <c r="W47" s="42"/>
      <c r="X47" s="42"/>
      <c r="Y47" s="42"/>
    </row>
    <row r="48" spans="1:25" x14ac:dyDescent="0.2">
      <c r="A48" s="41" t="s">
        <v>552</v>
      </c>
      <c r="B48" s="136">
        <v>3</v>
      </c>
      <c r="C48" s="136" t="s">
        <v>541</v>
      </c>
      <c r="D48" s="136"/>
      <c r="E48" s="123"/>
      <c r="I48" s="122"/>
      <c r="J48" s="122"/>
      <c r="K48" s="41"/>
      <c r="L48" s="41"/>
      <c r="M48" s="41"/>
      <c r="N48" s="41"/>
      <c r="O48" s="41"/>
      <c r="P48" s="122"/>
      <c r="W48" s="42"/>
      <c r="X48" s="42"/>
      <c r="Y48" s="42"/>
    </row>
    <row r="49" spans="1:25" x14ac:dyDescent="0.2">
      <c r="A49" s="41" t="s">
        <v>553</v>
      </c>
      <c r="B49" s="136">
        <v>3</v>
      </c>
      <c r="C49" s="136" t="s">
        <v>541</v>
      </c>
      <c r="D49" s="136"/>
      <c r="I49" s="122"/>
      <c r="J49" s="122"/>
      <c r="K49" s="41"/>
      <c r="L49" s="41"/>
      <c r="M49" s="41"/>
      <c r="N49" s="41"/>
      <c r="O49" s="41"/>
      <c r="P49" s="122"/>
      <c r="W49" s="42"/>
      <c r="X49" s="42"/>
      <c r="Y49" s="42"/>
    </row>
    <row r="50" spans="1:25" x14ac:dyDescent="0.2">
      <c r="A50" s="122"/>
      <c r="B50" s="136"/>
      <c r="C50" s="136"/>
      <c r="D50" s="136"/>
      <c r="E50" s="122"/>
      <c r="F50" s="122"/>
      <c r="H50" s="122"/>
      <c r="I50" s="122"/>
      <c r="J50" s="122"/>
      <c r="K50" s="41"/>
      <c r="L50" s="41"/>
      <c r="M50" s="41"/>
      <c r="N50" s="41"/>
      <c r="O50" s="41"/>
      <c r="P50" s="122"/>
      <c r="W50" s="42"/>
      <c r="X50" s="42"/>
      <c r="Y50" s="42"/>
    </row>
    <row r="51" spans="1:25" ht="19" x14ac:dyDescent="0.2">
      <c r="A51" s="173" t="s">
        <v>143</v>
      </c>
      <c r="B51" s="172"/>
      <c r="C51" s="172"/>
      <c r="D51" s="172"/>
      <c r="E51" s="176"/>
      <c r="F51" s="176"/>
      <c r="H51" s="122"/>
      <c r="I51" s="122"/>
      <c r="J51" s="122"/>
      <c r="K51" s="41"/>
      <c r="L51" s="41"/>
      <c r="M51" s="41"/>
      <c r="N51" s="41"/>
      <c r="O51" s="41"/>
      <c r="P51" s="122"/>
      <c r="W51" s="42"/>
      <c r="X51" s="42"/>
      <c r="Y51" s="42"/>
    </row>
    <row r="52" spans="1:25" x14ac:dyDescent="0.2">
      <c r="A52" s="41" t="s">
        <v>775</v>
      </c>
      <c r="B52" s="136">
        <v>1</v>
      </c>
      <c r="C52" s="136"/>
      <c r="D52" s="136" t="s">
        <v>541</v>
      </c>
      <c r="E52" s="41" t="s">
        <v>782</v>
      </c>
      <c r="F52" s="41" t="s">
        <v>861</v>
      </c>
      <c r="G52" s="122"/>
      <c r="I52" s="122"/>
      <c r="J52" s="122"/>
      <c r="K52" s="41"/>
      <c r="L52" s="41"/>
      <c r="M52" s="41"/>
      <c r="N52" s="41"/>
      <c r="O52" s="41"/>
      <c r="P52" s="122"/>
      <c r="W52" s="42"/>
      <c r="X52" s="42"/>
      <c r="Y52" s="42"/>
    </row>
    <row r="53" spans="1:25" x14ac:dyDescent="0.2">
      <c r="A53" s="41" t="s">
        <v>555</v>
      </c>
      <c r="B53" s="136">
        <v>1</v>
      </c>
      <c r="C53" s="136"/>
      <c r="D53" s="136" t="s">
        <v>541</v>
      </c>
      <c r="E53" s="41" t="s">
        <v>859</v>
      </c>
      <c r="F53" s="41" t="s">
        <v>862</v>
      </c>
      <c r="G53" s="122"/>
      <c r="I53" s="122"/>
      <c r="J53" s="122"/>
      <c r="K53" s="41"/>
      <c r="L53" s="41"/>
      <c r="M53" s="41"/>
      <c r="N53" s="41"/>
      <c r="O53" s="41"/>
      <c r="P53" s="122"/>
      <c r="W53" s="42"/>
      <c r="X53" s="42"/>
      <c r="Y53" s="42"/>
    </row>
    <row r="54" spans="1:25" x14ac:dyDescent="0.2">
      <c r="A54" s="41" t="s">
        <v>558</v>
      </c>
      <c r="B54" s="136">
        <v>1</v>
      </c>
      <c r="C54" s="136"/>
      <c r="D54" s="136" t="s">
        <v>541</v>
      </c>
      <c r="E54" s="41" t="s">
        <v>848</v>
      </c>
      <c r="F54" s="41" t="s">
        <v>863</v>
      </c>
      <c r="G54" s="122"/>
      <c r="H54" s="122"/>
      <c r="I54" s="122"/>
      <c r="J54" s="122"/>
      <c r="K54" s="41"/>
      <c r="L54" s="41"/>
      <c r="M54" s="41"/>
      <c r="N54" s="41"/>
      <c r="O54" s="41"/>
      <c r="P54" s="122"/>
      <c r="W54" s="42"/>
      <c r="X54" s="42"/>
      <c r="Y54" s="42"/>
    </row>
    <row r="55" spans="1:25" x14ac:dyDescent="0.2">
      <c r="A55" s="122" t="s">
        <v>177</v>
      </c>
      <c r="B55" s="136">
        <v>1</v>
      </c>
      <c r="C55" s="136"/>
      <c r="D55" s="136" t="s">
        <v>541</v>
      </c>
      <c r="E55" s="41" t="s">
        <v>850</v>
      </c>
      <c r="F55" s="122" t="s">
        <v>117</v>
      </c>
      <c r="G55" s="123"/>
      <c r="H55" s="122"/>
      <c r="I55" s="122"/>
      <c r="J55" s="122"/>
      <c r="K55" s="41"/>
      <c r="L55" s="41"/>
      <c r="M55" s="41"/>
      <c r="N55" s="41"/>
      <c r="O55" s="41"/>
      <c r="P55" s="122"/>
      <c r="W55" s="42"/>
      <c r="X55" s="42"/>
      <c r="Y55" s="42"/>
    </row>
    <row r="56" spans="1:25" x14ac:dyDescent="0.2">
      <c r="A56" s="122" t="s">
        <v>178</v>
      </c>
      <c r="B56" s="136">
        <v>1</v>
      </c>
      <c r="C56" s="136"/>
      <c r="D56" s="136" t="s">
        <v>541</v>
      </c>
      <c r="E56" s="41" t="s">
        <v>843</v>
      </c>
      <c r="F56" s="122" t="s">
        <v>864</v>
      </c>
      <c r="H56" s="122"/>
      <c r="I56" s="122"/>
      <c r="J56" s="122"/>
      <c r="K56" s="41"/>
      <c r="L56" s="41"/>
      <c r="M56" s="41"/>
      <c r="N56" s="41"/>
      <c r="O56" s="41"/>
      <c r="P56" s="122"/>
      <c r="W56" s="42"/>
      <c r="X56" s="42"/>
      <c r="Y56" s="42"/>
    </row>
    <row r="57" spans="1:25" x14ac:dyDescent="0.2">
      <c r="A57" s="122" t="s">
        <v>179</v>
      </c>
      <c r="B57" s="136">
        <v>1</v>
      </c>
      <c r="C57" s="136"/>
      <c r="D57" s="136" t="s">
        <v>541</v>
      </c>
      <c r="E57" s="41" t="s">
        <v>860</v>
      </c>
      <c r="F57" s="122" t="s">
        <v>845</v>
      </c>
      <c r="G57" s="122"/>
      <c r="H57" s="122"/>
      <c r="I57" s="122"/>
      <c r="J57" s="122"/>
      <c r="K57" s="41"/>
      <c r="L57" s="41"/>
      <c r="M57" s="41"/>
      <c r="N57" s="41"/>
      <c r="O57" s="41"/>
      <c r="P57" s="122"/>
      <c r="W57" s="42"/>
      <c r="X57" s="42"/>
      <c r="Y57" s="42"/>
    </row>
    <row r="58" spans="1:25" x14ac:dyDescent="0.2">
      <c r="A58" s="122" t="s">
        <v>791</v>
      </c>
      <c r="B58" s="136">
        <v>1</v>
      </c>
      <c r="C58" s="136"/>
      <c r="D58" s="136" t="s">
        <v>541</v>
      </c>
      <c r="E58" s="41" t="s">
        <v>851</v>
      </c>
      <c r="F58" s="122" t="s">
        <v>865</v>
      </c>
      <c r="H58" s="122"/>
      <c r="I58" s="122"/>
      <c r="J58" s="122"/>
      <c r="K58" s="41"/>
      <c r="L58" s="41"/>
      <c r="M58" s="41"/>
      <c r="N58" s="41"/>
      <c r="O58" s="41"/>
      <c r="P58" s="122"/>
      <c r="W58" s="42"/>
      <c r="X58" s="42"/>
      <c r="Y58" s="42"/>
    </row>
    <row r="59" spans="1:25" x14ac:dyDescent="0.2">
      <c r="A59" s="41" t="s">
        <v>559</v>
      </c>
      <c r="B59" s="138">
        <v>1</v>
      </c>
      <c r="C59" s="136"/>
      <c r="D59" s="136" t="s">
        <v>541</v>
      </c>
      <c r="E59" s="41" t="s">
        <v>553</v>
      </c>
      <c r="F59" s="41" t="s">
        <v>866</v>
      </c>
      <c r="G59" s="122"/>
      <c r="H59" s="122"/>
      <c r="I59" s="122"/>
      <c r="J59" s="122"/>
      <c r="K59" s="41"/>
      <c r="L59" s="41"/>
      <c r="M59" s="41"/>
      <c r="N59" s="41"/>
      <c r="O59" s="41"/>
      <c r="P59" s="122"/>
      <c r="W59" s="42"/>
      <c r="X59" s="42"/>
      <c r="Y59" s="42"/>
    </row>
    <row r="60" spans="1:25" x14ac:dyDescent="0.2">
      <c r="A60" s="41" t="s">
        <v>782</v>
      </c>
      <c r="B60" s="136">
        <v>1</v>
      </c>
      <c r="C60" s="136" t="s">
        <v>541</v>
      </c>
      <c r="D60" s="136"/>
      <c r="E60" s="122" t="s">
        <v>857</v>
      </c>
      <c r="F60" s="122" t="s">
        <v>867</v>
      </c>
      <c r="G60" s="122"/>
      <c r="I60" s="122"/>
      <c r="J60" s="122"/>
      <c r="K60" s="41"/>
      <c r="L60" s="41"/>
      <c r="M60" s="41"/>
      <c r="N60" s="41"/>
      <c r="O60" s="41"/>
      <c r="P60" s="122"/>
      <c r="W60" s="42"/>
      <c r="X60" s="42"/>
      <c r="Y60" s="42"/>
    </row>
    <row r="61" spans="1:25" x14ac:dyDescent="0.2">
      <c r="A61" s="41" t="s">
        <v>858</v>
      </c>
      <c r="B61" s="136">
        <v>2</v>
      </c>
      <c r="C61" s="136" t="s">
        <v>541</v>
      </c>
      <c r="D61" s="136"/>
      <c r="F61" s="122" t="s">
        <v>855</v>
      </c>
      <c r="G61" s="122"/>
      <c r="I61" s="122"/>
      <c r="J61" s="122"/>
      <c r="K61" s="41"/>
      <c r="L61" s="41"/>
      <c r="M61" s="41"/>
      <c r="N61" s="41"/>
      <c r="O61" s="41"/>
      <c r="P61" s="122"/>
      <c r="W61" s="42"/>
      <c r="X61" s="42"/>
      <c r="Y61" s="42"/>
    </row>
    <row r="62" spans="1:25" x14ac:dyDescent="0.2">
      <c r="A62" s="41" t="s">
        <v>779</v>
      </c>
      <c r="B62" s="136">
        <v>2</v>
      </c>
      <c r="C62" s="136" t="s">
        <v>541</v>
      </c>
      <c r="D62" s="136"/>
      <c r="F62" s="122"/>
      <c r="G62" s="122"/>
      <c r="I62" s="122"/>
      <c r="J62" s="122"/>
      <c r="K62" s="41"/>
      <c r="L62" s="41"/>
      <c r="M62" s="41"/>
      <c r="N62" s="41"/>
      <c r="O62" s="41"/>
      <c r="P62" s="122"/>
      <c r="W62" s="42"/>
      <c r="X62" s="42"/>
      <c r="Y62" s="42"/>
    </row>
    <row r="63" spans="1:25" x14ac:dyDescent="0.2">
      <c r="A63" s="41" t="s">
        <v>785</v>
      </c>
      <c r="B63" s="136">
        <v>2</v>
      </c>
      <c r="C63" s="136" t="s">
        <v>541</v>
      </c>
      <c r="D63" s="136"/>
      <c r="G63" s="122"/>
      <c r="H63" s="122"/>
      <c r="I63" s="122"/>
      <c r="J63" s="122"/>
      <c r="K63" s="41"/>
      <c r="L63" s="41"/>
      <c r="M63" s="41"/>
      <c r="N63" s="41"/>
      <c r="O63" s="41"/>
      <c r="P63" s="122"/>
      <c r="W63" s="42"/>
      <c r="X63" s="42"/>
      <c r="Y63" s="42"/>
    </row>
    <row r="64" spans="1:25" x14ac:dyDescent="0.2">
      <c r="A64" s="41" t="s">
        <v>554</v>
      </c>
      <c r="B64" s="136">
        <v>2</v>
      </c>
      <c r="C64" s="136" t="s">
        <v>541</v>
      </c>
      <c r="D64" s="136"/>
      <c r="E64" s="122"/>
      <c r="F64" s="122"/>
      <c r="G64" s="122"/>
      <c r="H64" s="122"/>
      <c r="I64" s="122"/>
      <c r="J64" s="122"/>
      <c r="K64" s="41"/>
      <c r="L64" s="41"/>
      <c r="M64" s="41"/>
      <c r="N64" s="41"/>
      <c r="O64" s="41"/>
      <c r="P64" s="122"/>
      <c r="W64" s="42"/>
      <c r="X64" s="42"/>
      <c r="Y64" s="42"/>
    </row>
    <row r="65" spans="1:25" x14ac:dyDescent="0.2">
      <c r="A65" s="41" t="s">
        <v>556</v>
      </c>
      <c r="B65" s="136">
        <v>3</v>
      </c>
      <c r="C65" s="136" t="s">
        <v>541</v>
      </c>
      <c r="D65" s="136"/>
      <c r="G65" s="122"/>
      <c r="I65" s="122"/>
      <c r="J65" s="122"/>
      <c r="K65" s="41"/>
      <c r="L65" s="41"/>
      <c r="M65" s="41"/>
      <c r="N65" s="41"/>
      <c r="O65" s="41"/>
      <c r="P65" s="122"/>
      <c r="W65" s="42"/>
      <c r="X65" s="42"/>
      <c r="Y65" s="42"/>
    </row>
    <row r="66" spans="1:25" x14ac:dyDescent="0.2">
      <c r="A66" s="41" t="s">
        <v>557</v>
      </c>
      <c r="B66" s="136">
        <v>3</v>
      </c>
      <c r="C66" s="136" t="s">
        <v>541</v>
      </c>
      <c r="D66" s="136"/>
      <c r="G66" s="122"/>
      <c r="H66" s="122"/>
      <c r="I66" s="122"/>
      <c r="J66" s="122"/>
      <c r="K66" s="41"/>
      <c r="L66" s="41"/>
      <c r="M66" s="41"/>
      <c r="N66" s="41"/>
      <c r="O66" s="41"/>
      <c r="P66" s="122"/>
      <c r="W66" s="42"/>
      <c r="X66" s="42"/>
      <c r="Y66" s="42"/>
    </row>
    <row r="67" spans="1:25" x14ac:dyDescent="0.2">
      <c r="A67" s="41" t="s">
        <v>787</v>
      </c>
      <c r="B67" s="136">
        <v>3</v>
      </c>
      <c r="C67" s="136" t="s">
        <v>541</v>
      </c>
      <c r="D67" s="136"/>
      <c r="E67" s="123"/>
      <c r="G67" s="122"/>
      <c r="H67" s="122"/>
      <c r="I67" s="122"/>
      <c r="J67" s="122"/>
      <c r="K67" s="41"/>
      <c r="L67" s="41"/>
      <c r="M67" s="41"/>
      <c r="N67" s="41"/>
      <c r="O67" s="41"/>
      <c r="P67" s="122"/>
      <c r="W67" s="42"/>
      <c r="X67" s="42"/>
      <c r="Y67" s="42"/>
    </row>
    <row r="68" spans="1:25" x14ac:dyDescent="0.2">
      <c r="A68" s="122"/>
      <c r="B68" s="136"/>
      <c r="C68" s="136"/>
      <c r="D68" s="136"/>
      <c r="E68" s="122"/>
      <c r="F68" s="122"/>
      <c r="G68" s="122"/>
      <c r="H68" s="122"/>
      <c r="I68" s="122"/>
      <c r="J68" s="122"/>
      <c r="K68" s="122"/>
      <c r="L68" s="122"/>
      <c r="M68" s="122"/>
      <c r="N68" s="122"/>
      <c r="O68" s="122"/>
      <c r="P68" s="122"/>
      <c r="W68" s="42"/>
      <c r="X68" s="42"/>
      <c r="Y68" s="42"/>
    </row>
    <row r="69" spans="1:25" ht="19" x14ac:dyDescent="0.2">
      <c r="A69" s="161" t="s">
        <v>149</v>
      </c>
      <c r="B69" s="159"/>
      <c r="C69" s="159"/>
      <c r="D69" s="159"/>
      <c r="E69" s="160"/>
      <c r="F69" s="160"/>
      <c r="G69" s="130"/>
      <c r="H69" s="130"/>
      <c r="I69" s="130"/>
      <c r="J69" s="130"/>
      <c r="K69" s="154"/>
      <c r="L69" s="130"/>
      <c r="M69" s="130"/>
      <c r="N69" s="130"/>
      <c r="O69" s="130"/>
      <c r="P69" s="130"/>
      <c r="W69" s="42"/>
      <c r="X69" s="42"/>
      <c r="Y69" s="42"/>
    </row>
    <row r="70" spans="1:25" x14ac:dyDescent="0.2">
      <c r="A70" s="126" t="s">
        <v>561</v>
      </c>
      <c r="B70" s="137">
        <v>1</v>
      </c>
      <c r="C70" s="137"/>
      <c r="D70" s="137" t="s">
        <v>541</v>
      </c>
      <c r="E70" s="126" t="s">
        <v>783</v>
      </c>
      <c r="F70" s="126" t="s">
        <v>869</v>
      </c>
      <c r="G70" s="155"/>
      <c r="H70" s="155"/>
      <c r="I70" s="155"/>
      <c r="J70" s="155"/>
      <c r="K70" s="154"/>
      <c r="L70" s="155"/>
      <c r="M70" s="155"/>
      <c r="N70" s="155"/>
      <c r="O70" s="155"/>
      <c r="P70" s="122"/>
    </row>
    <row r="71" spans="1:25" x14ac:dyDescent="0.2">
      <c r="A71" s="126" t="s">
        <v>783</v>
      </c>
      <c r="B71" s="137">
        <v>1</v>
      </c>
      <c r="C71" s="137" t="s">
        <v>541</v>
      </c>
      <c r="D71" s="137"/>
      <c r="E71" s="126" t="s">
        <v>868</v>
      </c>
      <c r="F71" s="126" t="s">
        <v>875</v>
      </c>
      <c r="G71" s="126"/>
      <c r="H71" s="126"/>
      <c r="I71" s="126"/>
      <c r="J71" s="126"/>
      <c r="L71" s="126"/>
      <c r="M71" s="126"/>
      <c r="N71" s="126"/>
      <c r="O71" s="126"/>
      <c r="P71" s="122"/>
    </row>
    <row r="72" spans="1:25" x14ac:dyDescent="0.2">
      <c r="A72" s="126" t="s">
        <v>560</v>
      </c>
      <c r="B72" s="137">
        <v>2</v>
      </c>
      <c r="C72" s="137" t="s">
        <v>541</v>
      </c>
      <c r="D72" s="137"/>
      <c r="E72" s="126" t="s">
        <v>872</v>
      </c>
      <c r="F72" s="126" t="s">
        <v>564</v>
      </c>
      <c r="G72" s="126"/>
      <c r="H72" s="126"/>
      <c r="I72" s="126"/>
      <c r="J72" s="126"/>
      <c r="L72" s="126"/>
      <c r="M72" s="126"/>
      <c r="N72" s="126"/>
      <c r="O72" s="126"/>
      <c r="P72" s="122"/>
    </row>
    <row r="73" spans="1:25" x14ac:dyDescent="0.2">
      <c r="A73" s="126" t="s">
        <v>872</v>
      </c>
      <c r="B73" s="137">
        <v>2</v>
      </c>
      <c r="C73" s="137" t="s">
        <v>541</v>
      </c>
      <c r="D73" s="137"/>
      <c r="E73" s="126" t="s">
        <v>906</v>
      </c>
      <c r="F73" s="126"/>
      <c r="G73" s="126"/>
      <c r="H73" s="126"/>
      <c r="I73" s="126"/>
      <c r="J73" s="126"/>
      <c r="L73" s="126"/>
      <c r="M73" s="126"/>
      <c r="N73" s="126"/>
      <c r="O73" s="126"/>
      <c r="P73" s="122"/>
    </row>
    <row r="74" spans="1:25" x14ac:dyDescent="0.2">
      <c r="A74" s="126" t="s">
        <v>562</v>
      </c>
      <c r="B74" s="137">
        <v>3</v>
      </c>
      <c r="C74" s="137" t="s">
        <v>541</v>
      </c>
      <c r="D74" s="137"/>
      <c r="E74" s="126" t="s">
        <v>871</v>
      </c>
      <c r="G74" s="126"/>
      <c r="H74" s="126"/>
      <c r="I74" s="126"/>
      <c r="J74" s="126"/>
      <c r="L74" s="126"/>
      <c r="M74" s="126"/>
      <c r="N74" s="126"/>
      <c r="O74" s="126"/>
      <c r="P74" s="122"/>
    </row>
    <row r="75" spans="1:25" x14ac:dyDescent="0.2">
      <c r="A75" s="126" t="s">
        <v>870</v>
      </c>
      <c r="B75" s="137">
        <v>3</v>
      </c>
      <c r="C75" s="137" t="s">
        <v>541</v>
      </c>
      <c r="D75" s="137"/>
      <c r="E75" s="126" t="s">
        <v>873</v>
      </c>
      <c r="F75" s="126"/>
      <c r="G75" s="126"/>
      <c r="H75" s="126"/>
      <c r="I75" s="126"/>
      <c r="J75" s="126"/>
      <c r="L75" s="126"/>
      <c r="M75" s="126"/>
      <c r="N75" s="126"/>
      <c r="O75" s="126"/>
      <c r="P75" s="122"/>
    </row>
    <row r="76" spans="1:25" x14ac:dyDescent="0.2">
      <c r="A76" s="126" t="s">
        <v>793</v>
      </c>
      <c r="B76" s="137">
        <v>3</v>
      </c>
      <c r="C76" s="137" t="s">
        <v>541</v>
      </c>
      <c r="D76" s="137"/>
      <c r="E76" s="126" t="s">
        <v>874</v>
      </c>
      <c r="F76" s="126"/>
      <c r="G76" s="126"/>
      <c r="H76" s="126"/>
      <c r="I76" s="126"/>
      <c r="J76" s="126"/>
      <c r="L76" s="126"/>
      <c r="M76" s="126"/>
      <c r="N76" s="126"/>
      <c r="O76" s="126"/>
      <c r="P76" s="122"/>
    </row>
    <row r="77" spans="1:25" x14ac:dyDescent="0.2">
      <c r="A77" s="126" t="s">
        <v>563</v>
      </c>
      <c r="B77" s="137">
        <v>3</v>
      </c>
      <c r="C77" s="137" t="s">
        <v>541</v>
      </c>
      <c r="D77" s="137"/>
      <c r="E77" s="126" t="s">
        <v>876</v>
      </c>
      <c r="F77" s="126"/>
      <c r="G77" s="126"/>
      <c r="H77" s="126"/>
      <c r="I77" s="126"/>
      <c r="J77" s="126"/>
      <c r="L77" s="126"/>
      <c r="M77" s="126"/>
      <c r="N77" s="126"/>
      <c r="O77" s="126"/>
      <c r="P77" s="122"/>
    </row>
    <row r="78" spans="1:25" x14ac:dyDescent="0.2">
      <c r="A78" s="126" t="s">
        <v>796</v>
      </c>
      <c r="B78" s="137">
        <v>11</v>
      </c>
      <c r="C78" s="137"/>
      <c r="D78" s="137" t="s">
        <v>541</v>
      </c>
      <c r="G78" s="126"/>
      <c r="H78" s="126"/>
      <c r="I78" s="126"/>
      <c r="J78" s="126"/>
      <c r="K78" s="123"/>
      <c r="L78" s="123"/>
      <c r="M78" s="123"/>
      <c r="N78" s="123"/>
      <c r="O78" s="123"/>
    </row>
    <row r="79" spans="1:25" x14ac:dyDescent="0.2">
      <c r="A79" s="126" t="s">
        <v>564</v>
      </c>
      <c r="B79" s="137">
        <v>12</v>
      </c>
      <c r="C79" s="137"/>
      <c r="D79" s="137" t="s">
        <v>541</v>
      </c>
      <c r="G79" s="126"/>
      <c r="H79" s="126"/>
      <c r="I79" s="126"/>
      <c r="J79" s="126"/>
      <c r="L79" s="126"/>
      <c r="M79" s="126"/>
      <c r="N79" s="126"/>
      <c r="O79" s="126"/>
      <c r="P79" s="123"/>
    </row>
    <row r="80" spans="1:25" x14ac:dyDescent="0.2">
      <c r="A80" s="126" t="s">
        <v>565</v>
      </c>
      <c r="B80" s="137">
        <v>12</v>
      </c>
      <c r="C80" s="137" t="s">
        <v>541</v>
      </c>
      <c r="D80" s="137"/>
      <c r="F80" s="126"/>
      <c r="G80" s="126"/>
      <c r="H80" s="126"/>
      <c r="I80" s="126"/>
      <c r="J80" s="126"/>
      <c r="K80" s="123"/>
      <c r="L80" s="123"/>
      <c r="M80" s="123"/>
      <c r="N80" s="123"/>
      <c r="O80" s="123"/>
    </row>
    <row r="81" spans="1:22" x14ac:dyDescent="0.2">
      <c r="A81" s="191" t="s">
        <v>152</v>
      </c>
      <c r="B81" s="138"/>
      <c r="C81" s="138"/>
      <c r="D81" s="138"/>
      <c r="E81" s="123" t="s">
        <v>877</v>
      </c>
      <c r="F81" s="123" t="s">
        <v>879</v>
      </c>
      <c r="G81" s="126"/>
      <c r="H81" s="126"/>
      <c r="I81" s="126"/>
      <c r="J81" s="126"/>
      <c r="K81" s="122"/>
      <c r="L81" s="122"/>
      <c r="M81" s="122"/>
      <c r="N81" s="122"/>
      <c r="O81" s="122"/>
    </row>
    <row r="82" spans="1:22" x14ac:dyDescent="0.2">
      <c r="B82" s="27"/>
      <c r="C82" s="27"/>
      <c r="D82" s="27"/>
      <c r="E82" s="123" t="s">
        <v>880</v>
      </c>
      <c r="F82" s="122" t="s">
        <v>878</v>
      </c>
      <c r="G82" s="123"/>
      <c r="H82" s="123"/>
      <c r="I82" s="123"/>
      <c r="K82" s="123"/>
      <c r="L82" s="123"/>
      <c r="M82" s="123"/>
      <c r="N82" s="123"/>
      <c r="O82" s="123"/>
    </row>
    <row r="83" spans="1:22" x14ac:dyDescent="0.2">
      <c r="A83" s="191" t="s">
        <v>153</v>
      </c>
      <c r="B83" s="27"/>
      <c r="C83" s="27"/>
      <c r="D83" s="27"/>
      <c r="E83" s="122" t="s">
        <v>882</v>
      </c>
    </row>
    <row r="84" spans="1:22" x14ac:dyDescent="0.2">
      <c r="B84" s="27"/>
      <c r="C84" s="27"/>
      <c r="D84" s="27"/>
      <c r="E84" s="122" t="s">
        <v>881</v>
      </c>
      <c r="V84" s="122"/>
    </row>
    <row r="85" spans="1:22" x14ac:dyDescent="0.2">
      <c r="E85" s="122" t="s">
        <v>1137</v>
      </c>
      <c r="V85" s="122"/>
    </row>
    <row r="86" spans="1:22" x14ac:dyDescent="0.2">
      <c r="E86" s="122" t="s">
        <v>883</v>
      </c>
    </row>
    <row r="87" spans="1:22" x14ac:dyDescent="0.2">
      <c r="E87" s="122" t="s">
        <v>884</v>
      </c>
    </row>
    <row r="88" spans="1:22" x14ac:dyDescent="0.2">
      <c r="E88" s="122" t="s">
        <v>89</v>
      </c>
      <c r="U88" s="122"/>
    </row>
    <row r="89" spans="1:22" x14ac:dyDescent="0.2">
      <c r="E89" s="122" t="s">
        <v>109</v>
      </c>
    </row>
    <row r="90" spans="1:22" x14ac:dyDescent="0.2">
      <c r="A90" s="191" t="s">
        <v>154</v>
      </c>
      <c r="E90" s="122" t="s">
        <v>1138</v>
      </c>
      <c r="F90" s="122" t="s">
        <v>885</v>
      </c>
    </row>
    <row r="91" spans="1:22" x14ac:dyDescent="0.2">
      <c r="E91" s="122" t="s">
        <v>155</v>
      </c>
    </row>
    <row r="92" spans="1:22" x14ac:dyDescent="0.2">
      <c r="A92" s="191" t="s">
        <v>188</v>
      </c>
      <c r="E92" s="41" t="s">
        <v>887</v>
      </c>
      <c r="F92" s="122" t="s">
        <v>888</v>
      </c>
    </row>
    <row r="93" spans="1:22" x14ac:dyDescent="0.2">
      <c r="E93" s="122" t="s">
        <v>886</v>
      </c>
      <c r="F93" s="122" t="s">
        <v>118</v>
      </c>
    </row>
    <row r="94" spans="1:22" x14ac:dyDescent="0.2">
      <c r="F94" s="122" t="s">
        <v>189</v>
      </c>
    </row>
    <row r="95" spans="1:22" x14ac:dyDescent="0.2">
      <c r="F95" s="122" t="s">
        <v>889</v>
      </c>
    </row>
    <row r="96" spans="1:22" x14ac:dyDescent="0.2">
      <c r="A96" s="191" t="s">
        <v>71</v>
      </c>
      <c r="E96" s="122" t="s">
        <v>890</v>
      </c>
    </row>
    <row r="97" spans="1:22" x14ac:dyDescent="0.2">
      <c r="E97" s="122" t="s">
        <v>891</v>
      </c>
    </row>
    <row r="98" spans="1:22" x14ac:dyDescent="0.2">
      <c r="E98" s="122" t="s">
        <v>235</v>
      </c>
    </row>
    <row r="99" spans="1:22" x14ac:dyDescent="0.2">
      <c r="E99" s="122" t="s">
        <v>236</v>
      </c>
    </row>
    <row r="100" spans="1:22" x14ac:dyDescent="0.2">
      <c r="B100" s="42"/>
      <c r="C100" s="42"/>
      <c r="D100" s="42"/>
    </row>
    <row r="101" spans="1:22" ht="19" x14ac:dyDescent="0.2">
      <c r="A101" s="164" t="s">
        <v>150</v>
      </c>
      <c r="B101" s="165"/>
      <c r="C101" s="165"/>
      <c r="D101" s="165"/>
      <c r="E101" s="186"/>
      <c r="F101" s="186"/>
    </row>
    <row r="102" spans="1:22" x14ac:dyDescent="0.2">
      <c r="A102" s="126" t="s">
        <v>566</v>
      </c>
      <c r="B102" s="43">
        <v>1</v>
      </c>
      <c r="D102" s="43" t="s">
        <v>541</v>
      </c>
      <c r="E102" s="126" t="s">
        <v>784</v>
      </c>
      <c r="F102" s="126" t="s">
        <v>892</v>
      </c>
    </row>
    <row r="103" spans="1:22" x14ac:dyDescent="0.2">
      <c r="A103" s="126" t="s">
        <v>784</v>
      </c>
      <c r="B103" s="43">
        <v>1</v>
      </c>
      <c r="C103" s="43" t="s">
        <v>541</v>
      </c>
      <c r="E103" s="126" t="s">
        <v>868</v>
      </c>
      <c r="F103" s="126" t="s">
        <v>875</v>
      </c>
    </row>
    <row r="104" spans="1:22" x14ac:dyDescent="0.2">
      <c r="A104" s="126" t="s">
        <v>560</v>
      </c>
      <c r="B104" s="43">
        <v>2</v>
      </c>
      <c r="C104" s="43" t="s">
        <v>541</v>
      </c>
      <c r="E104" s="126" t="s">
        <v>894</v>
      </c>
      <c r="F104" s="126" t="s">
        <v>896</v>
      </c>
    </row>
    <row r="105" spans="1:22" x14ac:dyDescent="0.2">
      <c r="A105" s="126" t="s">
        <v>568</v>
      </c>
      <c r="B105" s="43">
        <v>2</v>
      </c>
      <c r="C105" s="43" t="s">
        <v>541</v>
      </c>
      <c r="E105" s="126" t="s">
        <v>906</v>
      </c>
      <c r="F105" s="126"/>
    </row>
    <row r="106" spans="1:22" x14ac:dyDescent="0.2">
      <c r="A106" s="126" t="s">
        <v>567</v>
      </c>
      <c r="B106" s="43">
        <v>3</v>
      </c>
      <c r="C106" s="43" t="s">
        <v>541</v>
      </c>
      <c r="E106" s="126" t="s">
        <v>871</v>
      </c>
    </row>
    <row r="107" spans="1:22" x14ac:dyDescent="0.2">
      <c r="A107" s="126" t="s">
        <v>893</v>
      </c>
      <c r="B107" s="43">
        <v>3</v>
      </c>
      <c r="C107" s="43" t="s">
        <v>541</v>
      </c>
      <c r="E107" s="126" t="s">
        <v>873</v>
      </c>
      <c r="F107" s="126"/>
    </row>
    <row r="108" spans="1:22" x14ac:dyDescent="0.2">
      <c r="A108" s="126" t="s">
        <v>794</v>
      </c>
      <c r="B108" s="43">
        <v>3</v>
      </c>
      <c r="C108" s="43" t="s">
        <v>541</v>
      </c>
      <c r="E108" s="126" t="s">
        <v>895</v>
      </c>
      <c r="F108" s="126"/>
    </row>
    <row r="109" spans="1:22" x14ac:dyDescent="0.2">
      <c r="A109" s="126" t="s">
        <v>569</v>
      </c>
      <c r="B109" s="43">
        <v>3</v>
      </c>
      <c r="C109" s="43" t="s">
        <v>541</v>
      </c>
      <c r="E109" s="126" t="s">
        <v>571</v>
      </c>
      <c r="F109" s="126"/>
    </row>
    <row r="110" spans="1:22" x14ac:dyDescent="0.2">
      <c r="A110" s="126" t="s">
        <v>571</v>
      </c>
      <c r="B110" s="43">
        <v>3</v>
      </c>
      <c r="C110" s="43" t="s">
        <v>541</v>
      </c>
      <c r="E110" s="126" t="s">
        <v>897</v>
      </c>
      <c r="H110" s="130"/>
      <c r="U110" s="122"/>
      <c r="V110" s="122"/>
    </row>
    <row r="111" spans="1:22" x14ac:dyDescent="0.2">
      <c r="A111" s="126" t="s">
        <v>797</v>
      </c>
      <c r="B111" s="43">
        <v>11</v>
      </c>
      <c r="D111" s="43" t="s">
        <v>541</v>
      </c>
      <c r="U111" s="122"/>
      <c r="V111" s="122"/>
    </row>
    <row r="112" spans="1:22" x14ac:dyDescent="0.2">
      <c r="A112" s="126" t="s">
        <v>570</v>
      </c>
      <c r="B112" s="43">
        <v>12</v>
      </c>
      <c r="C112" s="43" t="s">
        <v>541</v>
      </c>
      <c r="U112" s="122"/>
      <c r="V112" s="122"/>
    </row>
    <row r="113" spans="1:22" x14ac:dyDescent="0.2">
      <c r="A113" s="126" t="s">
        <v>95</v>
      </c>
      <c r="B113" s="43">
        <v>12</v>
      </c>
      <c r="D113" s="43" t="s">
        <v>541</v>
      </c>
      <c r="U113" s="122"/>
      <c r="V113" s="122"/>
    </row>
    <row r="114" spans="1:22" x14ac:dyDescent="0.2">
      <c r="A114" s="192" t="s">
        <v>152</v>
      </c>
      <c r="B114" s="138"/>
      <c r="C114" s="138"/>
      <c r="D114" s="138"/>
      <c r="E114" s="123" t="s">
        <v>877</v>
      </c>
      <c r="F114" s="123" t="s">
        <v>879</v>
      </c>
    </row>
    <row r="115" spans="1:22" x14ac:dyDescent="0.2">
      <c r="B115" s="27"/>
      <c r="C115" s="27"/>
      <c r="D115" s="27"/>
      <c r="E115" s="123" t="s">
        <v>898</v>
      </c>
      <c r="F115" s="122" t="s">
        <v>878</v>
      </c>
      <c r="T115" s="122"/>
      <c r="U115" s="122"/>
      <c r="V115" s="122"/>
    </row>
    <row r="116" spans="1:22" x14ac:dyDescent="0.2">
      <c r="A116" s="126"/>
      <c r="E116" s="122" t="s">
        <v>232</v>
      </c>
      <c r="T116" s="122"/>
      <c r="U116" s="122"/>
      <c r="V116" s="122"/>
    </row>
    <row r="117" spans="1:22" x14ac:dyDescent="0.2">
      <c r="A117" s="192" t="s">
        <v>153</v>
      </c>
      <c r="B117" s="27"/>
      <c r="C117" s="27"/>
      <c r="D117" s="27"/>
      <c r="E117" s="122" t="s">
        <v>90</v>
      </c>
      <c r="T117" s="122"/>
      <c r="U117" s="122"/>
      <c r="V117" s="122"/>
    </row>
    <row r="118" spans="1:22" x14ac:dyDescent="0.2">
      <c r="B118" s="27"/>
      <c r="C118" s="27"/>
      <c r="D118" s="27"/>
      <c r="E118" s="122" t="s">
        <v>91</v>
      </c>
      <c r="T118" s="122"/>
      <c r="U118" s="122"/>
      <c r="V118" s="122"/>
    </row>
    <row r="119" spans="1:22" x14ac:dyDescent="0.2">
      <c r="E119" s="122" t="s">
        <v>914</v>
      </c>
      <c r="T119" s="122"/>
      <c r="U119" s="122"/>
      <c r="V119" s="122"/>
    </row>
    <row r="120" spans="1:22" x14ac:dyDescent="0.2">
      <c r="E120" s="122" t="s">
        <v>915</v>
      </c>
      <c r="G120" s="130"/>
      <c r="H120" s="130"/>
      <c r="T120" s="122"/>
      <c r="U120" s="122"/>
      <c r="V120" s="122"/>
    </row>
    <row r="121" spans="1:22" x14ac:dyDescent="0.2">
      <c r="E121" s="122" t="s">
        <v>92</v>
      </c>
      <c r="G121" s="122"/>
      <c r="T121" s="122"/>
      <c r="U121" s="122"/>
      <c r="V121" s="122"/>
    </row>
    <row r="122" spans="1:22" x14ac:dyDescent="0.2">
      <c r="E122" s="122" t="s">
        <v>916</v>
      </c>
      <c r="T122" s="122"/>
      <c r="U122" s="122"/>
      <c r="V122" s="122"/>
    </row>
    <row r="123" spans="1:22" x14ac:dyDescent="0.2">
      <c r="A123" s="192" t="s">
        <v>154</v>
      </c>
      <c r="E123" s="122" t="s">
        <v>1139</v>
      </c>
      <c r="F123" s="122" t="s">
        <v>899</v>
      </c>
      <c r="T123" s="122"/>
      <c r="U123" s="122"/>
      <c r="V123" s="122"/>
    </row>
    <row r="124" spans="1:22" x14ac:dyDescent="0.2">
      <c r="E124" s="122" t="s">
        <v>187</v>
      </c>
      <c r="F124" s="122" t="s">
        <v>234</v>
      </c>
      <c r="T124" s="122"/>
      <c r="U124" s="122"/>
      <c r="V124" s="122"/>
    </row>
    <row r="125" spans="1:22" x14ac:dyDescent="0.2">
      <c r="A125" s="192" t="s">
        <v>188</v>
      </c>
      <c r="E125" s="41" t="s">
        <v>900</v>
      </c>
      <c r="F125" s="122" t="s">
        <v>888</v>
      </c>
      <c r="H125" s="130"/>
      <c r="T125" s="122"/>
      <c r="U125" s="122"/>
      <c r="V125" s="122"/>
    </row>
    <row r="126" spans="1:22" x14ac:dyDescent="0.2">
      <c r="E126" s="122" t="s">
        <v>94</v>
      </c>
      <c r="F126" s="122" t="s">
        <v>118</v>
      </c>
      <c r="T126" s="122"/>
      <c r="U126" s="122"/>
      <c r="V126" s="122"/>
    </row>
    <row r="127" spans="1:22" x14ac:dyDescent="0.2">
      <c r="E127" s="122" t="s">
        <v>901</v>
      </c>
      <c r="F127" s="122" t="s">
        <v>902</v>
      </c>
      <c r="T127" s="122"/>
      <c r="U127" s="122"/>
      <c r="V127" s="122"/>
    </row>
    <row r="128" spans="1:22" x14ac:dyDescent="0.2">
      <c r="E128" s="122" t="s">
        <v>904</v>
      </c>
      <c r="F128" s="122" t="s">
        <v>903</v>
      </c>
      <c r="T128" s="122"/>
      <c r="U128" s="122"/>
      <c r="V128" s="122"/>
    </row>
    <row r="129" spans="1:22" x14ac:dyDescent="0.2">
      <c r="A129" s="192" t="s">
        <v>71</v>
      </c>
      <c r="E129" s="122" t="s">
        <v>890</v>
      </c>
      <c r="T129" s="122"/>
      <c r="U129" s="122"/>
      <c r="V129" s="122"/>
    </row>
    <row r="130" spans="1:22" x14ac:dyDescent="0.2">
      <c r="E130" s="122" t="s">
        <v>891</v>
      </c>
      <c r="T130" s="122"/>
      <c r="U130" s="122"/>
      <c r="V130" s="122"/>
    </row>
    <row r="131" spans="1:22" x14ac:dyDescent="0.2">
      <c r="E131" s="122" t="s">
        <v>235</v>
      </c>
      <c r="H131" s="122"/>
      <c r="T131" s="122"/>
      <c r="U131" s="122"/>
      <c r="V131" s="122"/>
    </row>
    <row r="132" spans="1:22" x14ac:dyDescent="0.2">
      <c r="E132" s="122" t="s">
        <v>237</v>
      </c>
      <c r="H132" s="122"/>
      <c r="T132" s="122"/>
      <c r="U132" s="122"/>
      <c r="V132" s="122"/>
    </row>
    <row r="133" spans="1:22" x14ac:dyDescent="0.2">
      <c r="E133" s="122"/>
      <c r="H133" s="122"/>
      <c r="T133" s="122"/>
      <c r="U133" s="122"/>
      <c r="V133" s="122"/>
    </row>
    <row r="134" spans="1:22" ht="19" x14ac:dyDescent="0.2">
      <c r="A134" s="173" t="s">
        <v>151</v>
      </c>
      <c r="B134" s="174"/>
      <c r="C134" s="174"/>
      <c r="D134" s="174"/>
      <c r="E134" s="187"/>
      <c r="F134" s="187"/>
      <c r="H134" s="122"/>
      <c r="I134" s="122"/>
      <c r="T134" s="122"/>
      <c r="U134" s="122"/>
      <c r="V134" s="122"/>
    </row>
    <row r="135" spans="1:22" x14ac:dyDescent="0.2">
      <c r="A135" s="126" t="s">
        <v>792</v>
      </c>
      <c r="B135" s="43">
        <v>1</v>
      </c>
      <c r="D135" s="43" t="s">
        <v>541</v>
      </c>
      <c r="E135" s="126" t="s">
        <v>782</v>
      </c>
      <c r="F135" s="126" t="s">
        <v>905</v>
      </c>
      <c r="H135" s="122"/>
      <c r="I135" s="122"/>
      <c r="T135" s="122"/>
      <c r="U135" s="122"/>
      <c r="V135" s="122"/>
    </row>
    <row r="136" spans="1:22" x14ac:dyDescent="0.2">
      <c r="A136" s="126" t="s">
        <v>782</v>
      </c>
      <c r="B136" s="43">
        <v>1</v>
      </c>
      <c r="C136" s="43" t="s">
        <v>541</v>
      </c>
      <c r="E136" s="126" t="s">
        <v>868</v>
      </c>
      <c r="F136" s="126"/>
      <c r="I136" s="123"/>
      <c r="J136" s="126"/>
      <c r="T136" s="122"/>
      <c r="U136" s="122"/>
      <c r="V136" s="122"/>
    </row>
    <row r="137" spans="1:22" x14ac:dyDescent="0.2">
      <c r="A137" s="126" t="s">
        <v>560</v>
      </c>
      <c r="B137" s="43">
        <v>2</v>
      </c>
      <c r="C137" s="43" t="s">
        <v>541</v>
      </c>
      <c r="E137" s="126" t="s">
        <v>894</v>
      </c>
      <c r="H137" s="122"/>
      <c r="I137" s="122"/>
      <c r="T137" s="122"/>
      <c r="U137" s="122"/>
      <c r="V137" s="122"/>
    </row>
    <row r="138" spans="1:22" x14ac:dyDescent="0.2">
      <c r="A138" s="126" t="s">
        <v>568</v>
      </c>
      <c r="B138" s="43">
        <v>2</v>
      </c>
      <c r="C138" s="43" t="s">
        <v>541</v>
      </c>
      <c r="E138" s="126" t="s">
        <v>907</v>
      </c>
      <c r="F138" s="126"/>
      <c r="I138" s="123"/>
      <c r="T138" s="122"/>
      <c r="U138" s="122"/>
      <c r="V138" s="122"/>
    </row>
    <row r="139" spans="1:22" x14ac:dyDescent="0.2">
      <c r="A139" s="126" t="s">
        <v>572</v>
      </c>
      <c r="B139" s="43">
        <v>3</v>
      </c>
      <c r="C139" s="43" t="s">
        <v>541</v>
      </c>
      <c r="E139" s="126" t="s">
        <v>908</v>
      </c>
      <c r="F139" s="126"/>
      <c r="H139" s="122"/>
      <c r="I139" s="130"/>
      <c r="T139" s="122"/>
      <c r="U139" s="122"/>
      <c r="V139" s="122"/>
    </row>
    <row r="140" spans="1:22" x14ac:dyDescent="0.2">
      <c r="A140" s="126" t="s">
        <v>573</v>
      </c>
      <c r="B140" s="43">
        <v>3</v>
      </c>
      <c r="C140" s="43" t="s">
        <v>541</v>
      </c>
      <c r="E140" s="126" t="s">
        <v>909</v>
      </c>
      <c r="F140" s="126"/>
      <c r="I140" s="123"/>
      <c r="T140" s="122"/>
      <c r="U140" s="122"/>
      <c r="V140" s="122"/>
    </row>
    <row r="141" spans="1:22" x14ac:dyDescent="0.2">
      <c r="A141" s="126" t="s">
        <v>795</v>
      </c>
      <c r="B141" s="43">
        <v>3</v>
      </c>
      <c r="C141" s="43" t="s">
        <v>541</v>
      </c>
      <c r="E141" s="126" t="s">
        <v>910</v>
      </c>
      <c r="F141" s="126"/>
      <c r="I141" s="123"/>
      <c r="T141" s="122"/>
      <c r="U141" s="122"/>
      <c r="V141" s="122"/>
    </row>
    <row r="142" spans="1:22" x14ac:dyDescent="0.2">
      <c r="A142" s="126" t="s">
        <v>574</v>
      </c>
      <c r="B142" s="43">
        <v>3</v>
      </c>
      <c r="C142" s="43" t="s">
        <v>541</v>
      </c>
      <c r="E142" s="126" t="s">
        <v>911</v>
      </c>
      <c r="F142" s="126"/>
      <c r="I142" s="123"/>
      <c r="J142" s="126"/>
      <c r="T142" s="122"/>
      <c r="U142" s="122"/>
      <c r="V142" s="122"/>
    </row>
    <row r="143" spans="1:22" x14ac:dyDescent="0.2">
      <c r="A143" s="126" t="s">
        <v>575</v>
      </c>
      <c r="B143" s="43">
        <v>3</v>
      </c>
      <c r="C143" s="43" t="s">
        <v>541</v>
      </c>
      <c r="I143" s="123"/>
      <c r="J143" s="126"/>
      <c r="T143" s="122"/>
      <c r="U143" s="122"/>
      <c r="V143" s="122"/>
    </row>
    <row r="144" spans="1:22" x14ac:dyDescent="0.2">
      <c r="A144" s="193" t="s">
        <v>152</v>
      </c>
      <c r="B144" s="138"/>
      <c r="C144" s="138"/>
      <c r="D144" s="138"/>
      <c r="E144" s="123" t="s">
        <v>182</v>
      </c>
      <c r="F144" s="123" t="s">
        <v>912</v>
      </c>
      <c r="I144" s="122"/>
      <c r="J144" s="126"/>
      <c r="T144" s="122"/>
      <c r="U144" s="122"/>
      <c r="V144" s="122"/>
    </row>
    <row r="145" spans="1:25" x14ac:dyDescent="0.2">
      <c r="B145" s="27"/>
      <c r="C145" s="27"/>
      <c r="D145" s="27"/>
      <c r="E145" s="123" t="s">
        <v>898</v>
      </c>
      <c r="F145" s="122" t="s">
        <v>181</v>
      </c>
      <c r="I145" s="122"/>
      <c r="J145" s="126"/>
      <c r="T145" s="122"/>
      <c r="U145" s="122"/>
      <c r="V145" s="122"/>
    </row>
    <row r="146" spans="1:25" x14ac:dyDescent="0.2">
      <c r="A146" s="126"/>
      <c r="E146" s="122" t="s">
        <v>233</v>
      </c>
      <c r="H146" s="122"/>
      <c r="I146" s="122"/>
      <c r="J146" s="126"/>
      <c r="T146" s="122"/>
      <c r="U146" s="122"/>
      <c r="V146" s="122"/>
    </row>
    <row r="147" spans="1:25" x14ac:dyDescent="0.2">
      <c r="A147" s="193" t="s">
        <v>153</v>
      </c>
      <c r="B147" s="27"/>
      <c r="C147" s="27"/>
      <c r="D147" s="27"/>
      <c r="E147" s="122" t="s">
        <v>186</v>
      </c>
      <c r="G147" s="130"/>
      <c r="H147" s="122"/>
      <c r="I147" s="122"/>
      <c r="J147" s="126"/>
      <c r="T147" s="122"/>
      <c r="U147" s="122"/>
      <c r="V147" s="122"/>
    </row>
    <row r="148" spans="1:25" x14ac:dyDescent="0.2">
      <c r="B148" s="27"/>
      <c r="C148" s="27"/>
      <c r="D148" s="27"/>
      <c r="E148" s="122" t="s">
        <v>913</v>
      </c>
      <c r="H148" s="122"/>
      <c r="I148" s="122"/>
      <c r="J148" s="126"/>
      <c r="T148" s="122"/>
      <c r="U148" s="122"/>
      <c r="V148" s="122"/>
    </row>
    <row r="149" spans="1:25" x14ac:dyDescent="0.2">
      <c r="E149" s="122" t="s">
        <v>183</v>
      </c>
      <c r="H149" s="122"/>
      <c r="I149" s="122"/>
      <c r="J149" s="126"/>
      <c r="T149" s="122"/>
      <c r="U149" s="122"/>
      <c r="V149" s="122"/>
    </row>
    <row r="150" spans="1:25" x14ac:dyDescent="0.2">
      <c r="E150" s="122" t="s">
        <v>184</v>
      </c>
      <c r="H150" s="122"/>
      <c r="I150" s="122"/>
      <c r="J150" s="126"/>
      <c r="T150" s="122"/>
      <c r="U150" s="122"/>
      <c r="V150" s="122"/>
    </row>
    <row r="151" spans="1:25" x14ac:dyDescent="0.2">
      <c r="E151" s="122" t="s">
        <v>185</v>
      </c>
      <c r="H151" s="122"/>
      <c r="I151" s="122"/>
      <c r="J151" s="126"/>
      <c r="T151" s="122"/>
      <c r="U151" s="122"/>
      <c r="V151" s="122"/>
    </row>
    <row r="153" spans="1:25" ht="19" x14ac:dyDescent="0.2">
      <c r="A153" s="161" t="s">
        <v>156</v>
      </c>
      <c r="B153" s="159"/>
      <c r="C153" s="159"/>
      <c r="D153" s="159"/>
      <c r="E153" s="160"/>
      <c r="F153" s="160"/>
      <c r="G153" s="130"/>
      <c r="H153" s="130"/>
      <c r="I153" s="130"/>
      <c r="J153" s="130"/>
      <c r="K153" s="130"/>
      <c r="L153" s="130"/>
      <c r="M153" s="130"/>
      <c r="N153" s="130"/>
      <c r="O153" s="130"/>
      <c r="P153" s="130"/>
    </row>
    <row r="154" spans="1:25" s="26" customFormat="1" x14ac:dyDescent="0.2">
      <c r="A154" s="26" t="s">
        <v>922</v>
      </c>
      <c r="B154" s="27">
        <v>4</v>
      </c>
      <c r="C154" s="27"/>
      <c r="D154" s="27" t="s">
        <v>541</v>
      </c>
      <c r="E154" s="41" t="s">
        <v>923</v>
      </c>
      <c r="F154" s="41" t="s">
        <v>922</v>
      </c>
      <c r="P154" s="122"/>
      <c r="Q154" s="54"/>
      <c r="T154" s="122"/>
      <c r="W154" s="27"/>
      <c r="X154" s="27"/>
      <c r="Y154" s="27"/>
    </row>
    <row r="155" spans="1:25" x14ac:dyDescent="0.2">
      <c r="A155" s="41" t="s">
        <v>578</v>
      </c>
      <c r="B155" s="27">
        <v>4</v>
      </c>
      <c r="C155" s="27"/>
      <c r="D155" s="27" t="s">
        <v>541</v>
      </c>
      <c r="E155" s="41" t="s">
        <v>924</v>
      </c>
      <c r="F155" s="41" t="s">
        <v>926</v>
      </c>
      <c r="G155" s="41"/>
      <c r="H155" s="122"/>
      <c r="I155" s="122"/>
      <c r="J155" s="122"/>
      <c r="K155" s="41"/>
      <c r="L155" s="122"/>
      <c r="M155" s="122"/>
      <c r="N155" s="122"/>
      <c r="O155" s="122"/>
      <c r="P155" s="122"/>
    </row>
    <row r="156" spans="1:25" x14ac:dyDescent="0.2">
      <c r="A156" s="41" t="s">
        <v>191</v>
      </c>
      <c r="B156" s="27">
        <v>4</v>
      </c>
      <c r="C156" s="27"/>
      <c r="D156" s="27" t="s">
        <v>541</v>
      </c>
      <c r="E156" s="41" t="s">
        <v>1135</v>
      </c>
      <c r="F156" s="41" t="s">
        <v>191</v>
      </c>
      <c r="G156" s="26"/>
      <c r="H156" s="26"/>
      <c r="I156" s="26"/>
      <c r="J156" s="26"/>
      <c r="K156" s="26"/>
      <c r="L156" s="26"/>
      <c r="M156" s="26"/>
      <c r="N156" s="26"/>
      <c r="O156" s="26"/>
      <c r="P156" s="122"/>
      <c r="W156" s="42"/>
      <c r="X156" s="42"/>
      <c r="Y156" s="42"/>
    </row>
    <row r="157" spans="1:25" x14ac:dyDescent="0.2">
      <c r="A157" s="41" t="s">
        <v>805</v>
      </c>
      <c r="B157" s="27">
        <v>4</v>
      </c>
      <c r="C157" s="27" t="s">
        <v>541</v>
      </c>
      <c r="D157" s="27"/>
      <c r="E157" s="41" t="s">
        <v>925</v>
      </c>
      <c r="F157" s="122" t="s">
        <v>928</v>
      </c>
      <c r="G157" s="41"/>
      <c r="H157" s="41"/>
      <c r="I157" s="41"/>
      <c r="J157" s="41"/>
      <c r="K157" s="41"/>
      <c r="L157" s="41"/>
      <c r="M157" s="41"/>
      <c r="N157" s="41"/>
      <c r="O157" s="41"/>
      <c r="P157" s="123"/>
    </row>
    <row r="158" spans="1:25" x14ac:dyDescent="0.2">
      <c r="A158" s="26" t="s">
        <v>576</v>
      </c>
      <c r="B158" s="27">
        <v>4</v>
      </c>
      <c r="C158" s="27" t="s">
        <v>541</v>
      </c>
      <c r="D158" s="27"/>
      <c r="E158" s="122" t="s">
        <v>190</v>
      </c>
      <c r="G158" s="26"/>
      <c r="H158" s="41"/>
      <c r="I158" s="41"/>
      <c r="J158" s="41"/>
      <c r="K158" s="26"/>
      <c r="L158" s="41"/>
      <c r="M158" s="41"/>
      <c r="N158" s="41"/>
      <c r="O158" s="41"/>
      <c r="P158" s="122"/>
      <c r="T158" s="122"/>
    </row>
    <row r="159" spans="1:25" x14ac:dyDescent="0.2">
      <c r="A159" s="41" t="s">
        <v>1135</v>
      </c>
      <c r="B159" s="27">
        <v>4</v>
      </c>
      <c r="C159" s="27" t="s">
        <v>541</v>
      </c>
      <c r="D159" s="27"/>
      <c r="E159" s="122" t="s">
        <v>930</v>
      </c>
      <c r="G159" s="41"/>
      <c r="H159" s="41"/>
      <c r="I159" s="41"/>
      <c r="J159" s="41"/>
      <c r="K159" s="41"/>
      <c r="L159" s="41"/>
      <c r="M159" s="41"/>
      <c r="N159" s="41"/>
      <c r="O159" s="41"/>
      <c r="P159" s="122"/>
      <c r="T159" s="122"/>
    </row>
    <row r="160" spans="1:25" x14ac:dyDescent="0.2">
      <c r="A160" s="41" t="s">
        <v>111</v>
      </c>
      <c r="B160" s="27">
        <v>4</v>
      </c>
      <c r="C160" s="27" t="s">
        <v>541</v>
      </c>
      <c r="D160" s="27"/>
      <c r="E160" s="41" t="s">
        <v>577</v>
      </c>
      <c r="G160" s="41"/>
      <c r="H160" s="41"/>
      <c r="I160" s="41"/>
      <c r="J160" s="41"/>
      <c r="K160" s="41"/>
      <c r="L160" s="41"/>
      <c r="M160" s="41"/>
      <c r="N160" s="41"/>
      <c r="O160" s="41"/>
      <c r="P160" s="122"/>
      <c r="T160" s="122"/>
    </row>
    <row r="161" spans="1:25" x14ac:dyDescent="0.2">
      <c r="A161" s="122" t="s">
        <v>190</v>
      </c>
      <c r="B161" s="136">
        <v>4</v>
      </c>
      <c r="C161" s="136" t="s">
        <v>541</v>
      </c>
      <c r="D161" s="136"/>
      <c r="E161" s="41" t="s">
        <v>917</v>
      </c>
      <c r="F161" s="122"/>
      <c r="G161" s="122"/>
      <c r="H161" s="26"/>
      <c r="I161" s="26"/>
      <c r="J161" s="26"/>
      <c r="K161" s="122"/>
      <c r="L161" s="26"/>
      <c r="M161" s="26"/>
      <c r="N161" s="26"/>
      <c r="O161" s="26"/>
      <c r="P161" s="122"/>
    </row>
    <row r="162" spans="1:25" x14ac:dyDescent="0.2">
      <c r="A162" s="122" t="s">
        <v>783</v>
      </c>
      <c r="B162" s="136">
        <v>4</v>
      </c>
      <c r="C162" s="136" t="s">
        <v>541</v>
      </c>
      <c r="D162" s="136"/>
      <c r="E162" s="41" t="s">
        <v>920</v>
      </c>
      <c r="F162" s="122"/>
      <c r="G162" s="122"/>
      <c r="H162" s="26"/>
      <c r="I162" s="26"/>
      <c r="J162" s="26"/>
      <c r="K162" s="122"/>
      <c r="L162" s="26"/>
      <c r="M162" s="26"/>
      <c r="N162" s="26"/>
      <c r="O162" s="26"/>
      <c r="P162" s="122"/>
      <c r="W162" s="42"/>
      <c r="X162" s="42"/>
      <c r="Y162" s="42"/>
    </row>
    <row r="163" spans="1:25" x14ac:dyDescent="0.2">
      <c r="A163" s="41" t="s">
        <v>577</v>
      </c>
      <c r="B163" s="27">
        <v>6</v>
      </c>
      <c r="C163" s="27" t="s">
        <v>541</v>
      </c>
      <c r="D163" s="27"/>
      <c r="E163" s="41" t="s">
        <v>921</v>
      </c>
      <c r="G163" s="41"/>
      <c r="H163" s="41"/>
      <c r="I163" s="41"/>
      <c r="J163" s="41"/>
      <c r="K163" s="41"/>
      <c r="L163" s="41"/>
      <c r="M163" s="41"/>
      <c r="N163" s="41"/>
      <c r="O163" s="41"/>
      <c r="P163" s="122"/>
      <c r="T163" s="122"/>
    </row>
    <row r="164" spans="1:25" x14ac:dyDescent="0.2">
      <c r="A164" s="41" t="s">
        <v>917</v>
      </c>
      <c r="B164" s="27">
        <v>11</v>
      </c>
      <c r="C164" s="27" t="s">
        <v>541</v>
      </c>
      <c r="D164" s="27"/>
      <c r="E164" s="122" t="s">
        <v>927</v>
      </c>
      <c r="G164" s="41"/>
      <c r="H164" s="41"/>
      <c r="I164" s="41"/>
      <c r="J164" s="41"/>
      <c r="K164" s="41"/>
      <c r="L164" s="41"/>
      <c r="M164" s="41"/>
      <c r="N164" s="41"/>
      <c r="O164" s="41"/>
      <c r="P164" s="122"/>
      <c r="T164" s="122"/>
    </row>
    <row r="165" spans="1:25" x14ac:dyDescent="0.2">
      <c r="A165" s="41" t="s">
        <v>920</v>
      </c>
      <c r="B165" s="27">
        <v>11</v>
      </c>
      <c r="C165" s="27" t="s">
        <v>541</v>
      </c>
      <c r="D165" s="27"/>
      <c r="E165" s="122" t="s">
        <v>929</v>
      </c>
      <c r="F165" s="122"/>
      <c r="G165" s="26"/>
      <c r="H165" s="122"/>
      <c r="I165" s="122"/>
      <c r="J165" s="122"/>
      <c r="K165" s="26"/>
      <c r="L165" s="122"/>
      <c r="M165" s="122"/>
      <c r="N165" s="122"/>
      <c r="O165" s="122"/>
      <c r="P165" s="122"/>
    </row>
    <row r="166" spans="1:25" x14ac:dyDescent="0.2">
      <c r="A166" s="41" t="s">
        <v>921</v>
      </c>
      <c r="B166" s="27">
        <v>12</v>
      </c>
      <c r="C166" s="27" t="s">
        <v>541</v>
      </c>
      <c r="D166" s="27"/>
      <c r="G166" s="26"/>
      <c r="H166" s="26"/>
      <c r="I166" s="26"/>
      <c r="J166" s="26"/>
      <c r="K166" s="26"/>
      <c r="L166" s="26"/>
      <c r="M166" s="26"/>
      <c r="N166" s="26"/>
      <c r="O166" s="26"/>
      <c r="P166" s="122"/>
      <c r="W166" s="42"/>
      <c r="X166" s="42"/>
      <c r="Y166" s="42"/>
    </row>
    <row r="168" spans="1:25" ht="19" x14ac:dyDescent="0.2">
      <c r="A168" s="164" t="s">
        <v>157</v>
      </c>
      <c r="B168" s="166"/>
      <c r="C168" s="166"/>
      <c r="D168" s="166"/>
      <c r="E168" s="167"/>
      <c r="F168" s="167"/>
      <c r="G168" s="26"/>
      <c r="H168" s="122"/>
      <c r="I168" s="122"/>
      <c r="J168" s="122"/>
      <c r="K168" s="26"/>
      <c r="L168" s="41"/>
      <c r="M168" s="41"/>
      <c r="N168" s="41"/>
      <c r="O168" s="41"/>
      <c r="P168" s="122"/>
      <c r="W168" s="42"/>
      <c r="X168" s="42"/>
      <c r="Y168" s="42"/>
    </row>
    <row r="169" spans="1:25" x14ac:dyDescent="0.2">
      <c r="A169" s="26" t="s">
        <v>922</v>
      </c>
      <c r="B169" s="136">
        <v>4</v>
      </c>
      <c r="C169" s="136"/>
      <c r="D169" s="136" t="s">
        <v>541</v>
      </c>
      <c r="E169" s="41" t="s">
        <v>931</v>
      </c>
      <c r="F169" s="41" t="s">
        <v>922</v>
      </c>
      <c r="G169" s="26"/>
      <c r="H169" s="122"/>
      <c r="I169" s="122"/>
      <c r="J169" s="122"/>
      <c r="K169" s="26"/>
      <c r="L169" s="41"/>
      <c r="M169" s="41"/>
      <c r="N169" s="41"/>
      <c r="W169" s="42"/>
      <c r="X169" s="42"/>
      <c r="Y169" s="42"/>
    </row>
    <row r="170" spans="1:25" x14ac:dyDescent="0.2">
      <c r="A170" s="41" t="s">
        <v>578</v>
      </c>
      <c r="B170" s="136">
        <v>4</v>
      </c>
      <c r="C170" s="136"/>
      <c r="D170" s="136" t="s">
        <v>541</v>
      </c>
      <c r="E170" s="41" t="s">
        <v>924</v>
      </c>
      <c r="F170" s="41" t="s">
        <v>926</v>
      </c>
      <c r="G170" s="122"/>
      <c r="H170" s="122"/>
      <c r="I170" s="122"/>
      <c r="L170" s="41"/>
      <c r="M170" s="41"/>
      <c r="N170" s="41"/>
      <c r="O170" s="41"/>
      <c r="P170" s="122"/>
      <c r="W170" s="42"/>
      <c r="X170" s="42"/>
      <c r="Y170" s="42"/>
    </row>
    <row r="171" spans="1:25" x14ac:dyDescent="0.2">
      <c r="A171" s="26" t="s">
        <v>582</v>
      </c>
      <c r="B171" s="136">
        <v>4</v>
      </c>
      <c r="C171" s="136"/>
      <c r="D171" s="136" t="s">
        <v>541</v>
      </c>
      <c r="E171" s="41" t="s">
        <v>1140</v>
      </c>
      <c r="F171" s="41" t="s">
        <v>935</v>
      </c>
      <c r="G171" s="26"/>
      <c r="H171" s="122"/>
      <c r="I171" s="122"/>
      <c r="J171" s="122"/>
      <c r="K171" s="26"/>
      <c r="L171" s="41"/>
      <c r="M171" s="41"/>
      <c r="N171" s="41"/>
      <c r="O171" s="41"/>
      <c r="P171" s="122"/>
      <c r="W171" s="42"/>
      <c r="X171" s="42"/>
      <c r="Y171" s="42"/>
    </row>
    <row r="172" spans="1:25" x14ac:dyDescent="0.2">
      <c r="A172" s="26" t="s">
        <v>192</v>
      </c>
      <c r="B172" s="136">
        <v>4</v>
      </c>
      <c r="C172" s="136"/>
      <c r="D172" s="136" t="s">
        <v>541</v>
      </c>
      <c r="E172" s="41" t="s">
        <v>932</v>
      </c>
      <c r="F172" s="41" t="s">
        <v>936</v>
      </c>
      <c r="G172" s="26"/>
      <c r="H172" s="122"/>
      <c r="I172" s="122"/>
      <c r="J172" s="122"/>
      <c r="K172" s="26"/>
      <c r="L172" s="41"/>
      <c r="M172" s="41"/>
      <c r="N172" s="41"/>
      <c r="O172" s="41"/>
      <c r="P172" s="122"/>
      <c r="W172" s="42"/>
      <c r="X172" s="42"/>
      <c r="Y172" s="42"/>
    </row>
    <row r="173" spans="1:25" x14ac:dyDescent="0.2">
      <c r="A173" s="41" t="s">
        <v>193</v>
      </c>
      <c r="B173" s="136">
        <v>4</v>
      </c>
      <c r="C173" s="136" t="s">
        <v>541</v>
      </c>
      <c r="D173" s="136"/>
      <c r="E173" s="122" t="s">
        <v>930</v>
      </c>
      <c r="F173" s="122" t="s">
        <v>928</v>
      </c>
      <c r="G173" s="26"/>
      <c r="H173" s="122"/>
      <c r="I173" s="122"/>
      <c r="J173" s="122"/>
      <c r="K173" s="26"/>
      <c r="L173" s="41"/>
      <c r="M173" s="41"/>
      <c r="N173" s="41"/>
      <c r="O173" s="41"/>
      <c r="P173" s="122"/>
      <c r="W173" s="42"/>
      <c r="X173" s="42"/>
      <c r="Y173" s="42"/>
    </row>
    <row r="174" spans="1:25" x14ac:dyDescent="0.2">
      <c r="A174" s="26" t="s">
        <v>579</v>
      </c>
      <c r="B174" s="136">
        <v>4</v>
      </c>
      <c r="C174" s="136" t="s">
        <v>541</v>
      </c>
      <c r="D174" s="136"/>
      <c r="E174" s="41" t="s">
        <v>581</v>
      </c>
      <c r="G174" s="26"/>
      <c r="H174" s="122"/>
      <c r="I174" s="122"/>
      <c r="J174" s="122"/>
      <c r="K174" s="26"/>
      <c r="L174" s="41"/>
      <c r="M174" s="41"/>
      <c r="N174" s="41"/>
      <c r="W174" s="42"/>
      <c r="X174" s="42"/>
      <c r="Y174" s="42"/>
    </row>
    <row r="175" spans="1:25" x14ac:dyDescent="0.2">
      <c r="A175" s="41" t="s">
        <v>580</v>
      </c>
      <c r="B175" s="136">
        <v>4</v>
      </c>
      <c r="C175" s="136" t="s">
        <v>541</v>
      </c>
      <c r="D175" s="136"/>
      <c r="E175" s="41" t="s">
        <v>917</v>
      </c>
      <c r="G175" s="26"/>
      <c r="H175" s="122"/>
      <c r="I175" s="122"/>
      <c r="L175" s="41"/>
      <c r="M175" s="41"/>
      <c r="N175" s="41"/>
      <c r="W175" s="42"/>
      <c r="X175" s="42"/>
      <c r="Y175" s="42"/>
    </row>
    <row r="176" spans="1:25" x14ac:dyDescent="0.2">
      <c r="A176" s="41" t="s">
        <v>195</v>
      </c>
      <c r="B176" s="136">
        <v>4</v>
      </c>
      <c r="C176" s="136" t="s">
        <v>541</v>
      </c>
      <c r="D176" s="136"/>
      <c r="E176" s="122" t="s">
        <v>933</v>
      </c>
      <c r="G176" s="26"/>
      <c r="H176" s="122"/>
      <c r="I176" s="122"/>
      <c r="L176" s="41"/>
      <c r="M176" s="41"/>
      <c r="N176" s="41"/>
      <c r="W176" s="42"/>
      <c r="X176" s="42"/>
      <c r="Y176" s="42"/>
    </row>
    <row r="177" spans="1:25" x14ac:dyDescent="0.2">
      <c r="A177" s="122" t="s">
        <v>784</v>
      </c>
      <c r="B177" s="136">
        <v>4</v>
      </c>
      <c r="C177" s="136" t="s">
        <v>541</v>
      </c>
      <c r="D177" s="136"/>
      <c r="E177" s="41" t="s">
        <v>947</v>
      </c>
      <c r="F177" s="122"/>
      <c r="G177" s="122"/>
      <c r="H177" s="122"/>
      <c r="I177" s="122"/>
      <c r="J177" s="122"/>
      <c r="K177" s="26"/>
      <c r="L177" s="41"/>
      <c r="M177" s="41"/>
      <c r="N177" s="41"/>
      <c r="O177" s="41"/>
      <c r="P177" s="122"/>
      <c r="W177" s="42"/>
      <c r="X177" s="42"/>
      <c r="Y177" s="42"/>
    </row>
    <row r="178" spans="1:25" x14ac:dyDescent="0.2">
      <c r="A178" s="41" t="s">
        <v>581</v>
      </c>
      <c r="B178" s="136">
        <v>6</v>
      </c>
      <c r="C178" s="136" t="s">
        <v>541</v>
      </c>
      <c r="D178" s="136"/>
      <c r="E178" s="41" t="s">
        <v>934</v>
      </c>
      <c r="G178" s="131"/>
      <c r="H178" s="122"/>
      <c r="I178" s="122"/>
      <c r="L178" s="41"/>
      <c r="M178" s="41"/>
      <c r="N178" s="41"/>
      <c r="W178" s="42"/>
      <c r="X178" s="42"/>
      <c r="Y178" s="42"/>
    </row>
    <row r="179" spans="1:25" x14ac:dyDescent="0.2">
      <c r="A179" s="41" t="s">
        <v>918</v>
      </c>
      <c r="B179" s="136">
        <v>11</v>
      </c>
      <c r="C179" s="136" t="s">
        <v>541</v>
      </c>
      <c r="D179" s="136"/>
      <c r="E179" s="122" t="s">
        <v>927</v>
      </c>
      <c r="G179" s="26"/>
      <c r="H179" s="122"/>
      <c r="I179" s="122"/>
      <c r="L179" s="41"/>
      <c r="M179" s="41"/>
      <c r="N179" s="41"/>
      <c r="W179" s="42"/>
      <c r="X179" s="42"/>
      <c r="Y179" s="42"/>
    </row>
    <row r="180" spans="1:25" x14ac:dyDescent="0.2">
      <c r="A180" s="122" t="s">
        <v>804</v>
      </c>
      <c r="B180" s="136">
        <v>11</v>
      </c>
      <c r="C180" s="136" t="s">
        <v>541</v>
      </c>
      <c r="D180" s="136"/>
      <c r="E180" s="122" t="s">
        <v>929</v>
      </c>
      <c r="F180" s="122"/>
      <c r="G180" s="122"/>
      <c r="H180" s="122"/>
      <c r="I180" s="122"/>
      <c r="L180" s="41"/>
      <c r="M180" s="41"/>
      <c r="N180" s="41"/>
      <c r="O180" s="41"/>
      <c r="P180" s="122"/>
      <c r="W180" s="42"/>
      <c r="X180" s="42"/>
      <c r="Y180" s="42"/>
    </row>
    <row r="181" spans="1:25" x14ac:dyDescent="0.2">
      <c r="A181" s="26" t="s">
        <v>196</v>
      </c>
      <c r="B181" s="136">
        <v>11</v>
      </c>
      <c r="C181" s="136" t="s">
        <v>541</v>
      </c>
      <c r="D181" s="136"/>
      <c r="F181" s="122"/>
      <c r="G181" s="131"/>
      <c r="H181" s="122"/>
      <c r="I181" s="122"/>
      <c r="J181" s="122"/>
      <c r="K181" s="26"/>
      <c r="L181" s="41"/>
      <c r="M181" s="41"/>
      <c r="N181" s="41"/>
      <c r="O181" s="41"/>
      <c r="P181" s="122"/>
      <c r="W181" s="42"/>
      <c r="X181" s="42"/>
      <c r="Y181" s="42"/>
    </row>
    <row r="182" spans="1:25" x14ac:dyDescent="0.2">
      <c r="A182" s="26" t="s">
        <v>194</v>
      </c>
      <c r="B182" s="136">
        <v>12</v>
      </c>
      <c r="C182" s="136" t="s">
        <v>541</v>
      </c>
      <c r="D182" s="136"/>
      <c r="G182" s="131"/>
      <c r="H182" s="122"/>
      <c r="I182" s="122"/>
      <c r="J182" s="122"/>
      <c r="K182" s="26"/>
      <c r="L182" s="41"/>
      <c r="M182" s="41"/>
      <c r="N182" s="41"/>
      <c r="O182" s="41"/>
      <c r="P182" s="122"/>
      <c r="W182" s="42"/>
      <c r="X182" s="42"/>
      <c r="Y182" s="42"/>
    </row>
    <row r="184" spans="1:25" ht="19" x14ac:dyDescent="0.2">
      <c r="A184" s="173" t="s">
        <v>158</v>
      </c>
      <c r="B184" s="175"/>
      <c r="C184" s="175"/>
      <c r="D184" s="175"/>
      <c r="E184" s="181"/>
      <c r="F184" s="181"/>
      <c r="G184" s="26"/>
      <c r="H184" s="122"/>
      <c r="I184" s="122"/>
      <c r="J184" s="122"/>
      <c r="K184" s="26"/>
      <c r="L184" s="41"/>
      <c r="M184" s="41"/>
      <c r="N184" s="41"/>
      <c r="O184" s="41"/>
      <c r="P184" s="122"/>
      <c r="W184" s="42"/>
      <c r="X184" s="42"/>
      <c r="Y184" s="42"/>
    </row>
    <row r="185" spans="1:25" x14ac:dyDescent="0.2">
      <c r="A185" s="26" t="s">
        <v>922</v>
      </c>
      <c r="B185" s="136">
        <v>4</v>
      </c>
      <c r="C185" s="136"/>
      <c r="D185" s="136" t="s">
        <v>541</v>
      </c>
      <c r="E185" s="41" t="s">
        <v>923</v>
      </c>
      <c r="F185" s="41" t="s">
        <v>922</v>
      </c>
      <c r="G185" s="26"/>
      <c r="H185" s="122"/>
      <c r="J185" s="122"/>
      <c r="K185" s="26"/>
      <c r="L185" s="41"/>
      <c r="M185" s="41"/>
      <c r="N185" s="41"/>
      <c r="O185" s="41"/>
      <c r="P185" s="122"/>
      <c r="W185" s="42"/>
      <c r="X185" s="42"/>
      <c r="Y185" s="42"/>
    </row>
    <row r="186" spans="1:25" x14ac:dyDescent="0.2">
      <c r="A186" s="41" t="s">
        <v>803</v>
      </c>
      <c r="B186" s="136">
        <v>4</v>
      </c>
      <c r="C186" s="136"/>
      <c r="D186" s="136" t="s">
        <v>541</v>
      </c>
      <c r="E186" s="41" t="s">
        <v>924</v>
      </c>
      <c r="F186" s="41" t="s">
        <v>938</v>
      </c>
      <c r="G186" s="26"/>
      <c r="H186" s="122"/>
      <c r="I186" s="122"/>
      <c r="J186" s="122"/>
      <c r="K186" s="26"/>
      <c r="L186" s="41"/>
      <c r="M186" s="41"/>
      <c r="N186" s="41"/>
      <c r="O186" s="41"/>
      <c r="P186" s="122"/>
      <c r="W186" s="42"/>
      <c r="X186" s="42"/>
      <c r="Y186" s="42"/>
    </row>
    <row r="187" spans="1:25" x14ac:dyDescent="0.2">
      <c r="A187" s="26" t="s">
        <v>582</v>
      </c>
      <c r="B187" s="136">
        <v>4</v>
      </c>
      <c r="C187" s="136"/>
      <c r="D187" s="136" t="s">
        <v>541</v>
      </c>
      <c r="E187" s="41" t="s">
        <v>1141</v>
      </c>
      <c r="F187" s="41" t="s">
        <v>582</v>
      </c>
      <c r="G187" s="26"/>
      <c r="I187" s="122"/>
      <c r="J187" s="122"/>
      <c r="K187" s="26"/>
      <c r="L187" s="41"/>
      <c r="M187" s="41"/>
      <c r="N187" s="41"/>
      <c r="O187" s="41"/>
      <c r="P187" s="122"/>
      <c r="W187" s="42"/>
      <c r="X187" s="42"/>
      <c r="Y187" s="42"/>
    </row>
    <row r="188" spans="1:25" x14ac:dyDescent="0.2">
      <c r="A188" s="26" t="s">
        <v>585</v>
      </c>
      <c r="B188" s="136">
        <v>4</v>
      </c>
      <c r="C188" s="136"/>
      <c r="D188" s="136" t="s">
        <v>541</v>
      </c>
      <c r="E188" s="41" t="s">
        <v>937</v>
      </c>
      <c r="F188" s="41" t="s">
        <v>936</v>
      </c>
      <c r="G188" s="26"/>
      <c r="I188" s="122"/>
      <c r="J188" s="122"/>
      <c r="K188" s="26"/>
      <c r="L188" s="41"/>
      <c r="M188" s="41"/>
      <c r="N188" s="41"/>
      <c r="O188" s="41"/>
      <c r="P188" s="122"/>
      <c r="W188" s="42"/>
      <c r="X188" s="42"/>
      <c r="Y188" s="42"/>
    </row>
    <row r="189" spans="1:25" x14ac:dyDescent="0.2">
      <c r="A189" s="41" t="s">
        <v>798</v>
      </c>
      <c r="B189" s="136">
        <v>4</v>
      </c>
      <c r="C189" s="136" t="s">
        <v>541</v>
      </c>
      <c r="D189" s="136"/>
      <c r="E189" s="122" t="s">
        <v>940</v>
      </c>
      <c r="F189" s="122" t="s">
        <v>928</v>
      </c>
      <c r="G189" s="26"/>
      <c r="H189" s="122"/>
      <c r="J189" s="122"/>
      <c r="K189" s="26"/>
      <c r="L189" s="41"/>
      <c r="M189" s="41"/>
      <c r="N189" s="41"/>
      <c r="O189" s="41"/>
      <c r="P189" s="122"/>
      <c r="W189" s="42"/>
      <c r="X189" s="42"/>
      <c r="Y189" s="42"/>
    </row>
    <row r="190" spans="1:25" x14ac:dyDescent="0.2">
      <c r="A190" s="26" t="s">
        <v>799</v>
      </c>
      <c r="B190" s="136">
        <v>4</v>
      </c>
      <c r="C190" s="136" t="s">
        <v>541</v>
      </c>
      <c r="D190" s="136"/>
      <c r="E190" s="122" t="s">
        <v>942</v>
      </c>
      <c r="F190" s="122" t="s">
        <v>944</v>
      </c>
      <c r="G190" s="26"/>
      <c r="H190" s="122"/>
      <c r="J190" s="122"/>
      <c r="K190" s="26"/>
      <c r="L190" s="41"/>
      <c r="M190" s="41"/>
      <c r="N190" s="41"/>
      <c r="O190" s="41"/>
      <c r="P190" s="122"/>
      <c r="W190" s="42"/>
      <c r="X190" s="42"/>
      <c r="Y190" s="42"/>
    </row>
    <row r="191" spans="1:25" x14ac:dyDescent="0.2">
      <c r="A191" s="41" t="s">
        <v>583</v>
      </c>
      <c r="B191" s="136">
        <v>4</v>
      </c>
      <c r="C191" s="136" t="s">
        <v>541</v>
      </c>
      <c r="D191" s="136"/>
      <c r="E191" s="41" t="s">
        <v>584</v>
      </c>
      <c r="F191" s="41" t="s">
        <v>943</v>
      </c>
      <c r="G191" s="26"/>
      <c r="H191" s="122"/>
      <c r="J191" s="122"/>
      <c r="K191" s="26"/>
      <c r="L191" s="41"/>
      <c r="M191" s="41"/>
      <c r="N191" s="41"/>
      <c r="O191" s="41"/>
      <c r="P191" s="122"/>
      <c r="W191" s="42"/>
      <c r="X191" s="42"/>
      <c r="Y191" s="42"/>
    </row>
    <row r="192" spans="1:25" x14ac:dyDescent="0.2">
      <c r="A192" s="41" t="s">
        <v>802</v>
      </c>
      <c r="B192" s="136">
        <v>4</v>
      </c>
      <c r="C192" s="136" t="s">
        <v>541</v>
      </c>
      <c r="D192" s="136"/>
      <c r="E192" s="41" t="s">
        <v>939</v>
      </c>
      <c r="G192" s="26"/>
      <c r="H192" s="122"/>
      <c r="J192" s="122"/>
      <c r="K192" s="26"/>
      <c r="L192" s="41"/>
      <c r="M192" s="41"/>
      <c r="N192" s="41"/>
      <c r="O192" s="41"/>
      <c r="P192" s="122"/>
      <c r="W192" s="42"/>
      <c r="X192" s="42"/>
      <c r="Y192" s="42"/>
    </row>
    <row r="193" spans="1:25" x14ac:dyDescent="0.2">
      <c r="A193" s="122" t="s">
        <v>782</v>
      </c>
      <c r="B193" s="136">
        <v>4</v>
      </c>
      <c r="C193" s="136" t="s">
        <v>541</v>
      </c>
      <c r="D193" s="136"/>
      <c r="E193" s="41" t="s">
        <v>1142</v>
      </c>
      <c r="F193" s="122"/>
      <c r="G193" s="26"/>
      <c r="I193" s="122"/>
      <c r="J193" s="122"/>
      <c r="K193" s="26"/>
      <c r="L193" s="41"/>
      <c r="M193" s="41"/>
      <c r="N193" s="41"/>
      <c r="O193" s="41"/>
      <c r="P193" s="122"/>
      <c r="W193" s="42"/>
      <c r="X193" s="42"/>
      <c r="Y193" s="42"/>
    </row>
    <row r="194" spans="1:25" x14ac:dyDescent="0.2">
      <c r="A194" s="41" t="s">
        <v>801</v>
      </c>
      <c r="B194" s="136">
        <v>4</v>
      </c>
      <c r="C194" s="136" t="s">
        <v>541</v>
      </c>
      <c r="D194" s="136"/>
      <c r="E194" s="122" t="s">
        <v>933</v>
      </c>
      <c r="F194" s="122"/>
      <c r="G194" s="26"/>
      <c r="I194" s="122"/>
      <c r="J194" s="122"/>
      <c r="K194" s="26"/>
      <c r="L194" s="41"/>
      <c r="M194" s="41"/>
      <c r="N194" s="41"/>
      <c r="O194" s="41"/>
      <c r="P194" s="122"/>
      <c r="W194" s="42"/>
      <c r="X194" s="42"/>
      <c r="Y194" s="42"/>
    </row>
    <row r="195" spans="1:25" x14ac:dyDescent="0.2">
      <c r="A195" s="41" t="s">
        <v>584</v>
      </c>
      <c r="B195" s="136">
        <v>6</v>
      </c>
      <c r="C195" s="136" t="s">
        <v>541</v>
      </c>
      <c r="D195" s="136"/>
      <c r="E195" s="41" t="s">
        <v>800</v>
      </c>
      <c r="G195" s="26"/>
      <c r="H195" s="122"/>
      <c r="I195" s="122"/>
      <c r="J195" s="122"/>
      <c r="K195" s="26"/>
      <c r="L195" s="41"/>
      <c r="M195" s="41"/>
      <c r="N195" s="41"/>
      <c r="O195" s="41"/>
      <c r="P195" s="122"/>
      <c r="W195" s="42"/>
      <c r="X195" s="42"/>
      <c r="Y195" s="42"/>
    </row>
    <row r="196" spans="1:25" x14ac:dyDescent="0.2">
      <c r="A196" s="26" t="s">
        <v>806</v>
      </c>
      <c r="B196" s="136">
        <v>6</v>
      </c>
      <c r="C196" s="136" t="s">
        <v>541</v>
      </c>
      <c r="D196" s="136"/>
      <c r="E196" s="122" t="s">
        <v>929</v>
      </c>
      <c r="F196" s="122"/>
      <c r="G196" s="26"/>
      <c r="H196" s="122"/>
      <c r="I196" s="122"/>
      <c r="J196" s="122"/>
      <c r="K196" s="26"/>
      <c r="L196" s="41"/>
      <c r="M196" s="41"/>
      <c r="N196" s="41"/>
      <c r="O196" s="41"/>
      <c r="P196" s="122"/>
      <c r="W196" s="42"/>
      <c r="X196" s="42"/>
      <c r="Y196" s="42"/>
    </row>
    <row r="197" spans="1:25" x14ac:dyDescent="0.2">
      <c r="A197" s="41" t="s">
        <v>919</v>
      </c>
      <c r="B197" s="136">
        <v>11</v>
      </c>
      <c r="C197" s="136" t="s">
        <v>541</v>
      </c>
      <c r="D197" s="136"/>
      <c r="G197" s="26"/>
      <c r="H197" s="122"/>
      <c r="I197" s="122"/>
      <c r="J197" s="122"/>
      <c r="K197" s="26"/>
      <c r="L197" s="41"/>
      <c r="M197" s="41"/>
      <c r="N197" s="41"/>
      <c r="O197" s="41"/>
      <c r="P197" s="122"/>
      <c r="W197" s="42"/>
      <c r="X197" s="42"/>
      <c r="Y197" s="42"/>
    </row>
    <row r="198" spans="1:25" x14ac:dyDescent="0.2">
      <c r="A198" s="122" t="s">
        <v>198</v>
      </c>
      <c r="B198" s="136">
        <v>11</v>
      </c>
      <c r="C198" s="136" t="s">
        <v>541</v>
      </c>
      <c r="D198" s="136"/>
      <c r="F198" s="122"/>
      <c r="G198" s="26"/>
      <c r="H198" s="122"/>
      <c r="I198" s="122"/>
      <c r="J198" s="122"/>
      <c r="K198" s="26"/>
      <c r="L198" s="41"/>
      <c r="M198" s="41"/>
      <c r="N198" s="41"/>
      <c r="O198" s="41"/>
      <c r="P198" s="122"/>
      <c r="W198" s="42"/>
      <c r="X198" s="42"/>
      <c r="Y198" s="42"/>
    </row>
    <row r="199" spans="1:25" x14ac:dyDescent="0.2">
      <c r="A199" s="26" t="s">
        <v>941</v>
      </c>
      <c r="B199" s="136">
        <v>12</v>
      </c>
      <c r="C199" s="136" t="s">
        <v>541</v>
      </c>
      <c r="D199" s="136"/>
      <c r="F199" s="122"/>
      <c r="G199" s="26"/>
      <c r="I199" s="122"/>
      <c r="J199" s="122"/>
      <c r="K199" s="26"/>
      <c r="L199" s="41"/>
      <c r="M199" s="41"/>
      <c r="N199" s="41"/>
      <c r="O199" s="41"/>
      <c r="P199" s="122"/>
      <c r="W199" s="42"/>
      <c r="X199" s="42"/>
      <c r="Y199" s="42"/>
    </row>
    <row r="200" spans="1:25" x14ac:dyDescent="0.2">
      <c r="A200" s="122"/>
      <c r="B200" s="136"/>
      <c r="C200" s="136"/>
      <c r="D200" s="136"/>
      <c r="E200" s="122"/>
      <c r="F200" s="122"/>
      <c r="G200" s="122"/>
      <c r="H200" s="122"/>
      <c r="I200" s="122"/>
      <c r="J200" s="122"/>
      <c r="K200" s="122"/>
      <c r="L200" s="122"/>
      <c r="M200" s="122"/>
      <c r="N200" s="122"/>
      <c r="O200" s="122"/>
      <c r="P200" s="122"/>
      <c r="W200" s="42"/>
      <c r="X200" s="42"/>
      <c r="Y200" s="42"/>
    </row>
    <row r="201" spans="1:25" ht="19" x14ac:dyDescent="0.2">
      <c r="A201" s="161" t="s">
        <v>159</v>
      </c>
      <c r="B201" s="162"/>
      <c r="C201" s="162"/>
      <c r="D201" s="162"/>
      <c r="E201" s="161"/>
      <c r="F201" s="161"/>
      <c r="G201" s="130"/>
      <c r="H201" s="130"/>
      <c r="I201" s="130"/>
      <c r="J201" s="130"/>
      <c r="K201" s="130"/>
      <c r="L201" s="130"/>
      <c r="M201" s="130"/>
      <c r="N201" s="130"/>
      <c r="O201" s="130"/>
      <c r="T201" s="130"/>
      <c r="U201" s="130"/>
      <c r="V201" s="130"/>
      <c r="W201" s="145"/>
    </row>
    <row r="202" spans="1:25" x14ac:dyDescent="0.2">
      <c r="A202" s="26" t="s">
        <v>808</v>
      </c>
      <c r="B202" s="27">
        <v>5</v>
      </c>
      <c r="C202" s="27"/>
      <c r="D202" s="27" t="s">
        <v>541</v>
      </c>
      <c r="E202" s="41" t="s">
        <v>948</v>
      </c>
      <c r="F202" s="41" t="s">
        <v>950</v>
      </c>
      <c r="G202" s="26"/>
      <c r="H202" s="26"/>
      <c r="I202" s="26"/>
      <c r="J202" s="26"/>
      <c r="K202" s="41"/>
      <c r="L202" s="41"/>
      <c r="M202" s="41"/>
      <c r="N202" s="41"/>
      <c r="O202" s="41"/>
      <c r="U202" s="131"/>
    </row>
    <row r="203" spans="1:25" x14ac:dyDescent="0.2">
      <c r="A203" s="122" t="s">
        <v>957</v>
      </c>
      <c r="B203" s="136">
        <v>5</v>
      </c>
      <c r="C203" s="136"/>
      <c r="D203" s="136" t="s">
        <v>541</v>
      </c>
      <c r="E203" s="41" t="s">
        <v>949</v>
      </c>
      <c r="F203" s="122" t="s">
        <v>958</v>
      </c>
      <c r="G203" s="26"/>
      <c r="H203" s="26"/>
      <c r="I203" s="26"/>
      <c r="J203" s="26"/>
      <c r="K203" s="26"/>
      <c r="L203" s="26"/>
      <c r="M203" s="26"/>
      <c r="N203" s="26"/>
      <c r="O203" s="26"/>
      <c r="U203" s="131"/>
    </row>
    <row r="204" spans="1:25" x14ac:dyDescent="0.2">
      <c r="A204" s="26" t="s">
        <v>586</v>
      </c>
      <c r="B204" s="27">
        <v>5</v>
      </c>
      <c r="C204" s="27" t="s">
        <v>541</v>
      </c>
      <c r="D204" s="27"/>
      <c r="E204" s="41" t="s">
        <v>951</v>
      </c>
      <c r="G204" s="26"/>
      <c r="H204" s="26"/>
      <c r="I204" s="26"/>
      <c r="J204" s="26"/>
      <c r="K204" s="26"/>
      <c r="L204" s="26"/>
      <c r="M204" s="26"/>
      <c r="N204" s="26"/>
      <c r="O204" s="26"/>
      <c r="U204" s="131"/>
      <c r="V204" s="122"/>
    </row>
    <row r="205" spans="1:25" x14ac:dyDescent="0.2">
      <c r="A205" s="26" t="s">
        <v>807</v>
      </c>
      <c r="B205" s="27">
        <v>5</v>
      </c>
      <c r="C205" s="27" t="s">
        <v>541</v>
      </c>
      <c r="D205" s="27"/>
      <c r="E205" s="41" t="s">
        <v>952</v>
      </c>
      <c r="G205" s="41"/>
      <c r="H205" s="41"/>
      <c r="I205" s="41"/>
      <c r="J205" s="41"/>
      <c r="K205" s="26"/>
      <c r="L205" s="26"/>
      <c r="M205" s="26"/>
      <c r="N205" s="26"/>
      <c r="O205" s="26"/>
      <c r="T205" s="122"/>
      <c r="U205" s="131"/>
      <c r="V205" s="122"/>
    </row>
    <row r="206" spans="1:25" x14ac:dyDescent="0.2">
      <c r="A206" s="26" t="s">
        <v>201</v>
      </c>
      <c r="B206" s="27">
        <v>5</v>
      </c>
      <c r="C206" s="27" t="s">
        <v>541</v>
      </c>
      <c r="E206" s="41" t="s">
        <v>953</v>
      </c>
      <c r="G206" s="41"/>
      <c r="H206" s="41"/>
      <c r="I206" s="41"/>
      <c r="J206" s="41"/>
      <c r="K206" s="41"/>
      <c r="L206" s="41"/>
      <c r="M206" s="41"/>
      <c r="N206" s="41"/>
      <c r="O206" s="41"/>
      <c r="T206" s="122"/>
      <c r="U206" s="131"/>
      <c r="V206" s="122"/>
    </row>
    <row r="207" spans="1:25" x14ac:dyDescent="0.2">
      <c r="A207" s="41" t="s">
        <v>809</v>
      </c>
      <c r="B207" s="27">
        <v>5</v>
      </c>
      <c r="C207" s="27" t="s">
        <v>541</v>
      </c>
      <c r="D207" s="27"/>
      <c r="E207" s="41" t="s">
        <v>954</v>
      </c>
      <c r="G207" s="41"/>
      <c r="H207" s="41"/>
      <c r="I207" s="41"/>
      <c r="J207" s="41"/>
      <c r="K207" s="26"/>
      <c r="L207" s="26"/>
      <c r="M207" s="26"/>
      <c r="N207" s="26"/>
      <c r="O207" s="26"/>
      <c r="T207" s="122"/>
      <c r="U207" s="131"/>
      <c r="V207" s="131"/>
    </row>
    <row r="208" spans="1:25" x14ac:dyDescent="0.2">
      <c r="A208" s="41" t="s">
        <v>587</v>
      </c>
      <c r="B208" s="27">
        <v>5</v>
      </c>
      <c r="C208" s="27" t="s">
        <v>541</v>
      </c>
      <c r="D208" s="27"/>
      <c r="E208" s="41" t="s">
        <v>955</v>
      </c>
      <c r="G208" s="41"/>
      <c r="H208" s="41"/>
      <c r="I208" s="41"/>
      <c r="J208" s="41"/>
      <c r="K208" s="26"/>
      <c r="L208" s="26"/>
      <c r="M208" s="26"/>
      <c r="N208" s="26"/>
      <c r="O208" s="26"/>
      <c r="T208" s="122"/>
      <c r="U208" s="131"/>
      <c r="V208" s="122"/>
    </row>
    <row r="209" spans="1:25" x14ac:dyDescent="0.2">
      <c r="A209" s="41" t="s">
        <v>588</v>
      </c>
      <c r="B209" s="27">
        <v>5</v>
      </c>
      <c r="C209" s="27" t="s">
        <v>541</v>
      </c>
      <c r="D209" s="27"/>
      <c r="E209" s="122" t="s">
        <v>77</v>
      </c>
      <c r="F209" s="122"/>
      <c r="G209" s="26"/>
      <c r="H209" s="26"/>
      <c r="I209" s="26"/>
      <c r="J209" s="26"/>
      <c r="K209" s="26"/>
      <c r="L209" s="26"/>
      <c r="M209" s="26"/>
      <c r="N209" s="26"/>
      <c r="O209" s="26"/>
    </row>
    <row r="210" spans="1:25" x14ac:dyDescent="0.2">
      <c r="D210" s="27"/>
      <c r="E210" s="122" t="s">
        <v>78</v>
      </c>
      <c r="F210" s="122"/>
      <c r="G210" s="131"/>
      <c r="H210" s="131"/>
      <c r="I210" s="131"/>
      <c r="J210" s="131"/>
      <c r="K210" s="41"/>
      <c r="L210" s="41"/>
      <c r="M210" s="41"/>
      <c r="N210" s="41"/>
      <c r="O210" s="41"/>
      <c r="W210" s="42"/>
      <c r="X210" s="42"/>
      <c r="Y210" s="42"/>
    </row>
    <row r="211" spans="1:25" x14ac:dyDescent="0.2">
      <c r="E211" s="122" t="s">
        <v>956</v>
      </c>
      <c r="F211" s="122"/>
      <c r="G211" s="122"/>
      <c r="H211" s="122"/>
      <c r="I211" s="122"/>
      <c r="J211" s="122"/>
      <c r="K211" s="41"/>
      <c r="L211" s="41"/>
      <c r="M211" s="41"/>
      <c r="N211" s="41"/>
      <c r="O211" s="41"/>
      <c r="W211" s="42"/>
      <c r="X211" s="42"/>
      <c r="Y211" s="42"/>
    </row>
    <row r="212" spans="1:25" x14ac:dyDescent="0.2">
      <c r="E212" s="122"/>
      <c r="F212" s="122"/>
      <c r="G212" s="122"/>
      <c r="H212" s="122"/>
      <c r="I212" s="122"/>
      <c r="J212" s="122"/>
      <c r="K212" s="41"/>
      <c r="L212" s="41"/>
      <c r="M212" s="41"/>
      <c r="N212" s="41"/>
      <c r="O212" s="41"/>
      <c r="W212" s="42"/>
      <c r="X212" s="42"/>
      <c r="Y212" s="42"/>
    </row>
    <row r="213" spans="1:25" ht="19" x14ac:dyDescent="0.2">
      <c r="A213" s="164" t="s">
        <v>160</v>
      </c>
      <c r="B213" s="169"/>
      <c r="C213" s="169"/>
      <c r="D213" s="169"/>
      <c r="E213" s="171"/>
      <c r="F213" s="171"/>
      <c r="G213" s="122"/>
      <c r="H213" s="122"/>
      <c r="I213" s="122"/>
      <c r="J213" s="122"/>
      <c r="K213" s="41"/>
      <c r="L213" s="41"/>
      <c r="M213" s="41"/>
      <c r="N213" s="41"/>
      <c r="O213" s="41"/>
      <c r="W213" s="42"/>
      <c r="X213" s="42"/>
      <c r="Y213" s="42"/>
    </row>
    <row r="214" spans="1:25" x14ac:dyDescent="0.2">
      <c r="A214" s="1" t="s">
        <v>975</v>
      </c>
      <c r="B214" s="149">
        <v>5</v>
      </c>
      <c r="C214" s="149"/>
      <c r="D214" s="149" t="s">
        <v>541</v>
      </c>
      <c r="E214" s="122" t="s">
        <v>967</v>
      </c>
      <c r="F214" s="147" t="s">
        <v>959</v>
      </c>
      <c r="G214" s="122"/>
      <c r="H214" s="146"/>
      <c r="I214" s="122"/>
      <c r="J214" s="122"/>
      <c r="K214" s="41"/>
      <c r="L214" s="41"/>
      <c r="M214" s="41"/>
      <c r="N214" s="41"/>
      <c r="O214" s="41"/>
      <c r="W214" s="42"/>
      <c r="X214" s="42"/>
      <c r="Y214" s="42"/>
    </row>
    <row r="215" spans="1:25" x14ac:dyDescent="0.2">
      <c r="A215" s="1" t="s">
        <v>600</v>
      </c>
      <c r="B215" s="149">
        <v>5</v>
      </c>
      <c r="C215" s="149"/>
      <c r="D215" s="149" t="s">
        <v>541</v>
      </c>
      <c r="E215" s="41" t="s">
        <v>964</v>
      </c>
      <c r="F215" s="147" t="s">
        <v>976</v>
      </c>
      <c r="G215" s="122"/>
      <c r="H215" s="146"/>
      <c r="I215" s="122"/>
      <c r="J215" s="122"/>
      <c r="K215" s="26"/>
      <c r="L215" s="26"/>
      <c r="M215" s="26"/>
      <c r="N215" s="26"/>
      <c r="O215" s="26"/>
      <c r="P215" s="122"/>
      <c r="W215" s="42"/>
      <c r="X215" s="42"/>
      <c r="Y215" s="42"/>
    </row>
    <row r="216" spans="1:25" x14ac:dyDescent="0.2">
      <c r="A216" s="42" t="s">
        <v>597</v>
      </c>
      <c r="B216" s="149">
        <v>5</v>
      </c>
      <c r="C216" s="149" t="s">
        <v>541</v>
      </c>
      <c r="E216" s="41" t="s">
        <v>810</v>
      </c>
      <c r="F216" s="147" t="s">
        <v>961</v>
      </c>
      <c r="G216" s="122"/>
      <c r="H216" s="146"/>
      <c r="I216" s="122"/>
      <c r="J216" s="122"/>
      <c r="K216" s="122"/>
      <c r="L216" s="122"/>
      <c r="M216" s="122"/>
      <c r="N216" s="122"/>
      <c r="O216" s="122"/>
      <c r="P216" s="122"/>
      <c r="W216" s="42"/>
      <c r="X216" s="42"/>
      <c r="Y216" s="42"/>
    </row>
    <row r="217" spans="1:25" x14ac:dyDescent="0.2">
      <c r="A217" s="42" t="s">
        <v>200</v>
      </c>
      <c r="B217" s="149">
        <v>5</v>
      </c>
      <c r="C217" s="149" t="s">
        <v>541</v>
      </c>
      <c r="E217" s="41" t="s">
        <v>968</v>
      </c>
      <c r="F217" s="147" t="s">
        <v>600</v>
      </c>
      <c r="G217" s="122"/>
      <c r="H217" s="146"/>
      <c r="I217" s="122"/>
      <c r="J217" s="122"/>
      <c r="K217" s="122"/>
      <c r="L217" s="122"/>
      <c r="M217" s="122"/>
      <c r="N217" s="122"/>
      <c r="O217" s="122"/>
      <c r="P217" s="122"/>
      <c r="W217" s="42"/>
      <c r="X217" s="42"/>
      <c r="Y217" s="42"/>
    </row>
    <row r="218" spans="1:25" x14ac:dyDescent="0.2">
      <c r="A218" s="1" t="s">
        <v>810</v>
      </c>
      <c r="B218" s="149">
        <v>5</v>
      </c>
      <c r="C218" s="149" t="s">
        <v>541</v>
      </c>
      <c r="E218" s="122" t="s">
        <v>965</v>
      </c>
      <c r="F218" s="147" t="s">
        <v>960</v>
      </c>
      <c r="G218" s="122"/>
      <c r="H218" s="146"/>
      <c r="I218" s="122"/>
      <c r="J218" s="122"/>
      <c r="K218" s="122"/>
      <c r="L218" s="122"/>
      <c r="M218" s="122"/>
      <c r="N218" s="122"/>
      <c r="O218" s="122"/>
      <c r="P218" s="122"/>
      <c r="W218" s="42"/>
      <c r="X218" s="42"/>
      <c r="Y218" s="42"/>
    </row>
    <row r="219" spans="1:25" x14ac:dyDescent="0.2">
      <c r="A219" s="42" t="s">
        <v>811</v>
      </c>
      <c r="B219" s="149">
        <v>5</v>
      </c>
      <c r="C219" s="149" t="s">
        <v>541</v>
      </c>
      <c r="E219" s="41" t="s">
        <v>969</v>
      </c>
      <c r="F219" s="147" t="s">
        <v>962</v>
      </c>
      <c r="G219" s="122"/>
      <c r="H219" s="146"/>
      <c r="I219" s="122"/>
      <c r="J219" s="122"/>
      <c r="K219" s="122"/>
      <c r="L219" s="122"/>
      <c r="M219" s="122"/>
      <c r="N219" s="122"/>
      <c r="O219" s="122"/>
      <c r="P219" s="122"/>
      <c r="W219" s="42"/>
      <c r="X219" s="42"/>
      <c r="Y219" s="42"/>
    </row>
    <row r="220" spans="1:25" x14ac:dyDescent="0.2">
      <c r="A220" s="150" t="s">
        <v>202</v>
      </c>
      <c r="B220" s="149">
        <v>5</v>
      </c>
      <c r="C220" s="149" t="s">
        <v>541</v>
      </c>
      <c r="D220" s="149"/>
      <c r="E220" s="41" t="s">
        <v>599</v>
      </c>
      <c r="F220" s="147" t="s">
        <v>963</v>
      </c>
      <c r="G220" s="122"/>
      <c r="I220" s="122"/>
      <c r="J220" s="122"/>
      <c r="K220" s="122"/>
      <c r="L220" s="122"/>
      <c r="M220" s="122"/>
      <c r="N220" s="122"/>
      <c r="O220" s="122"/>
      <c r="P220" s="122"/>
      <c r="W220" s="42"/>
      <c r="X220" s="42"/>
      <c r="Y220" s="42"/>
    </row>
    <row r="221" spans="1:25" x14ac:dyDescent="0.2">
      <c r="A221" s="42" t="s">
        <v>598</v>
      </c>
      <c r="B221" s="149">
        <v>8</v>
      </c>
      <c r="C221" s="149" t="s">
        <v>541</v>
      </c>
      <c r="D221" s="149"/>
      <c r="E221" s="122" t="s">
        <v>812</v>
      </c>
      <c r="F221" s="122"/>
      <c r="G221" s="122"/>
      <c r="I221" s="122"/>
      <c r="J221" s="122"/>
      <c r="K221" s="122"/>
      <c r="L221" s="122"/>
      <c r="M221" s="122"/>
      <c r="N221" s="122"/>
      <c r="O221" s="122"/>
      <c r="P221" s="122"/>
      <c r="W221" s="42"/>
      <c r="X221" s="42"/>
      <c r="Y221" s="42"/>
    </row>
    <row r="222" spans="1:25" x14ac:dyDescent="0.2">
      <c r="A222" s="1" t="s">
        <v>599</v>
      </c>
      <c r="B222" s="149">
        <v>8</v>
      </c>
      <c r="C222" s="149" t="s">
        <v>541</v>
      </c>
      <c r="D222" s="149"/>
      <c r="E222" s="122" t="s">
        <v>199</v>
      </c>
      <c r="F222" s="122"/>
      <c r="G222" s="122"/>
      <c r="I222" s="122"/>
      <c r="J222" s="122"/>
      <c r="K222" s="122"/>
      <c r="L222" s="122"/>
      <c r="M222" s="122"/>
      <c r="N222" s="122"/>
      <c r="O222" s="122"/>
      <c r="P222" s="122"/>
      <c r="W222" s="42"/>
      <c r="X222" s="42"/>
      <c r="Y222" s="42"/>
    </row>
    <row r="223" spans="1:25" x14ac:dyDescent="0.2">
      <c r="A223" s="151" t="s">
        <v>812</v>
      </c>
      <c r="B223" s="149">
        <v>8</v>
      </c>
      <c r="C223" s="149" t="s">
        <v>541</v>
      </c>
      <c r="D223" s="149"/>
      <c r="E223" s="147" t="s">
        <v>966</v>
      </c>
      <c r="F223" s="147"/>
      <c r="G223" s="122"/>
      <c r="I223" s="122"/>
      <c r="J223" s="122"/>
      <c r="K223" s="122"/>
      <c r="L223" s="122"/>
      <c r="M223" s="122"/>
      <c r="N223" s="122"/>
      <c r="O223" s="122"/>
      <c r="P223" s="122"/>
      <c r="W223" s="42"/>
      <c r="X223" s="42"/>
      <c r="Y223" s="42"/>
    </row>
    <row r="224" spans="1:25" x14ac:dyDescent="0.2">
      <c r="A224" s="151"/>
      <c r="B224" s="149"/>
      <c r="C224" s="149"/>
      <c r="D224" s="149"/>
      <c r="E224" s="147"/>
      <c r="F224" s="147"/>
      <c r="G224" s="122"/>
      <c r="I224" s="122"/>
      <c r="J224" s="122"/>
      <c r="K224" s="122"/>
      <c r="L224" s="122"/>
      <c r="M224" s="122"/>
      <c r="N224" s="122"/>
      <c r="O224" s="122"/>
      <c r="P224" s="122"/>
      <c r="W224" s="42"/>
      <c r="X224" s="42"/>
      <c r="Y224" s="42"/>
    </row>
    <row r="225" spans="1:25" ht="19" x14ac:dyDescent="0.25">
      <c r="A225" s="173" t="s">
        <v>813</v>
      </c>
      <c r="B225" s="177"/>
      <c r="C225" s="177"/>
      <c r="D225" s="188"/>
      <c r="E225" s="179"/>
      <c r="F225" s="179"/>
      <c r="G225" s="122"/>
      <c r="I225" s="122"/>
      <c r="J225" s="122"/>
      <c r="K225" s="122"/>
      <c r="L225" s="122"/>
      <c r="M225" s="122"/>
      <c r="N225" s="122"/>
      <c r="O225" s="122"/>
      <c r="P225" s="122"/>
      <c r="W225" s="42"/>
      <c r="X225" s="42"/>
      <c r="Y225" s="42"/>
    </row>
    <row r="226" spans="1:25" x14ac:dyDescent="0.2">
      <c r="A226" s="41" t="s">
        <v>818</v>
      </c>
      <c r="B226" s="27">
        <v>5</v>
      </c>
      <c r="C226" s="27"/>
      <c r="D226" s="136" t="s">
        <v>541</v>
      </c>
      <c r="E226" s="41" t="s">
        <v>979</v>
      </c>
      <c r="F226" s="41" t="s">
        <v>972</v>
      </c>
      <c r="I226" s="26"/>
      <c r="J226" s="122"/>
      <c r="K226" s="122"/>
      <c r="L226" s="122"/>
      <c r="M226" s="122"/>
      <c r="N226" s="122"/>
      <c r="O226" s="122"/>
      <c r="P226" s="122"/>
      <c r="W226" s="42"/>
      <c r="X226" s="42"/>
      <c r="Y226" s="42"/>
    </row>
    <row r="227" spans="1:25" x14ac:dyDescent="0.2">
      <c r="A227" s="26" t="s">
        <v>974</v>
      </c>
      <c r="B227" s="27">
        <v>5</v>
      </c>
      <c r="C227" s="27"/>
      <c r="D227" s="136" t="s">
        <v>541</v>
      </c>
      <c r="E227" s="41" t="s">
        <v>982</v>
      </c>
      <c r="F227" s="41" t="s">
        <v>973</v>
      </c>
      <c r="I227" s="26"/>
      <c r="J227" s="122"/>
      <c r="K227" s="122"/>
      <c r="L227" s="122"/>
      <c r="M227" s="122"/>
      <c r="N227" s="122"/>
      <c r="O227" s="122"/>
      <c r="P227" s="122"/>
      <c r="W227" s="42"/>
      <c r="X227" s="42"/>
      <c r="Y227" s="42"/>
    </row>
    <row r="228" spans="1:25" x14ac:dyDescent="0.2">
      <c r="A228" s="26" t="s">
        <v>817</v>
      </c>
      <c r="B228" s="27">
        <v>5</v>
      </c>
      <c r="C228" s="27"/>
      <c r="D228" s="136" t="s">
        <v>541</v>
      </c>
      <c r="E228" s="41" t="s">
        <v>983</v>
      </c>
      <c r="F228" s="147" t="s">
        <v>978</v>
      </c>
      <c r="G228" s="122"/>
      <c r="I228" s="26"/>
      <c r="J228" s="122"/>
      <c r="K228" s="122"/>
      <c r="L228" s="122"/>
      <c r="M228" s="122"/>
      <c r="N228" s="122"/>
      <c r="O228" s="122"/>
      <c r="P228" s="122"/>
      <c r="W228" s="42"/>
      <c r="X228" s="42"/>
      <c r="Y228" s="42"/>
    </row>
    <row r="229" spans="1:25" x14ac:dyDescent="0.2">
      <c r="A229" s="41" t="s">
        <v>538</v>
      </c>
      <c r="B229" s="27">
        <v>5</v>
      </c>
      <c r="C229" s="27"/>
      <c r="D229" s="136" t="s">
        <v>541</v>
      </c>
      <c r="E229" s="41" t="s">
        <v>994</v>
      </c>
      <c r="F229" s="41" t="s">
        <v>977</v>
      </c>
      <c r="G229" s="122"/>
      <c r="I229" s="41"/>
      <c r="J229" s="122"/>
      <c r="K229" s="122"/>
      <c r="L229" s="122"/>
      <c r="M229" s="122"/>
      <c r="N229" s="122"/>
      <c r="O229" s="122"/>
      <c r="P229" s="122"/>
      <c r="W229" s="42"/>
      <c r="X229" s="42"/>
      <c r="Y229" s="42"/>
    </row>
    <row r="230" spans="1:25" x14ac:dyDescent="0.2">
      <c r="A230" s="26" t="s">
        <v>815</v>
      </c>
      <c r="B230" s="27">
        <v>5</v>
      </c>
      <c r="C230" s="27" t="s">
        <v>541</v>
      </c>
      <c r="D230" s="26"/>
      <c r="E230" s="41" t="s">
        <v>984</v>
      </c>
      <c r="F230" s="147" t="s">
        <v>980</v>
      </c>
      <c r="G230" s="122"/>
      <c r="I230" s="26"/>
      <c r="J230" s="122"/>
      <c r="K230" s="122"/>
      <c r="L230" s="122"/>
      <c r="M230" s="122"/>
      <c r="N230" s="122"/>
      <c r="O230" s="122"/>
      <c r="P230" s="122"/>
      <c r="W230" s="42"/>
      <c r="X230" s="42"/>
      <c r="Y230" s="42"/>
    </row>
    <row r="231" spans="1:25" x14ac:dyDescent="0.2">
      <c r="A231" s="26" t="s">
        <v>819</v>
      </c>
      <c r="B231" s="27">
        <v>5</v>
      </c>
      <c r="C231" s="27" t="s">
        <v>541</v>
      </c>
      <c r="D231" s="136"/>
      <c r="E231" s="122" t="s">
        <v>985</v>
      </c>
      <c r="F231" s="147" t="s">
        <v>981</v>
      </c>
      <c r="G231" s="122"/>
      <c r="I231" s="26"/>
      <c r="J231" s="122"/>
      <c r="K231" s="122"/>
      <c r="L231" s="122"/>
      <c r="M231" s="122"/>
      <c r="N231" s="122"/>
      <c r="O231" s="122"/>
      <c r="P231" s="122"/>
      <c r="W231" s="42"/>
      <c r="X231" s="42"/>
      <c r="Y231" s="42"/>
    </row>
    <row r="232" spans="1:25" x14ac:dyDescent="0.2">
      <c r="A232" s="26" t="s">
        <v>537</v>
      </c>
      <c r="B232" s="27">
        <v>5</v>
      </c>
      <c r="C232" s="27" t="s">
        <v>541</v>
      </c>
      <c r="D232" s="136"/>
      <c r="E232" s="41" t="s">
        <v>987</v>
      </c>
      <c r="F232" s="147"/>
      <c r="G232" s="122"/>
      <c r="I232" s="26"/>
      <c r="J232" s="122"/>
      <c r="K232" s="122"/>
      <c r="L232" s="122"/>
      <c r="M232" s="122"/>
      <c r="N232" s="122"/>
      <c r="O232" s="122"/>
      <c r="P232" s="122"/>
      <c r="W232" s="42"/>
      <c r="X232" s="42"/>
      <c r="Y232" s="42"/>
    </row>
    <row r="233" spans="1:25" x14ac:dyDescent="0.2">
      <c r="A233" s="41" t="s">
        <v>816</v>
      </c>
      <c r="B233" s="27">
        <v>8</v>
      </c>
      <c r="C233" s="27" t="s">
        <v>541</v>
      </c>
      <c r="D233" s="26"/>
      <c r="E233" s="41" t="s">
        <v>988</v>
      </c>
      <c r="G233" s="122"/>
      <c r="I233" s="41"/>
      <c r="J233" s="122"/>
      <c r="K233" s="122"/>
      <c r="L233" s="122"/>
      <c r="M233" s="122"/>
      <c r="N233" s="122"/>
      <c r="O233" s="122"/>
      <c r="P233" s="122"/>
      <c r="W233" s="42"/>
      <c r="X233" s="42"/>
      <c r="Y233" s="42"/>
    </row>
    <row r="234" spans="1:25" x14ac:dyDescent="0.2">
      <c r="A234" s="122" t="s">
        <v>986</v>
      </c>
      <c r="B234" s="27">
        <v>8</v>
      </c>
      <c r="C234" s="27" t="s">
        <v>541</v>
      </c>
      <c r="D234" s="136"/>
      <c r="E234" s="41" t="s">
        <v>971</v>
      </c>
      <c r="G234" s="122"/>
      <c r="I234" s="41"/>
      <c r="J234" s="122"/>
      <c r="K234" s="122"/>
      <c r="L234" s="122"/>
      <c r="M234" s="122"/>
      <c r="N234" s="122"/>
      <c r="O234" s="122"/>
      <c r="P234" s="122"/>
      <c r="W234" s="42"/>
      <c r="X234" s="42"/>
      <c r="Y234" s="42"/>
    </row>
    <row r="235" spans="1:25" x14ac:dyDescent="0.2">
      <c r="A235" s="41" t="s">
        <v>987</v>
      </c>
      <c r="B235" s="27">
        <v>10</v>
      </c>
      <c r="C235" s="27" t="s">
        <v>541</v>
      </c>
      <c r="D235" s="136"/>
      <c r="E235" s="41" t="s">
        <v>989</v>
      </c>
      <c r="F235" s="152"/>
      <c r="G235" s="122"/>
      <c r="I235" s="41"/>
      <c r="J235" s="122"/>
      <c r="K235" s="122"/>
      <c r="L235" s="122"/>
      <c r="M235" s="122"/>
      <c r="N235" s="122"/>
      <c r="O235" s="122"/>
      <c r="P235" s="122"/>
      <c r="W235" s="42"/>
      <c r="X235" s="42"/>
      <c r="Y235" s="42"/>
    </row>
    <row r="236" spans="1:25" x14ac:dyDescent="0.2">
      <c r="A236" s="26" t="s">
        <v>222</v>
      </c>
      <c r="B236" s="27">
        <v>11</v>
      </c>
      <c r="C236" s="27" t="s">
        <v>541</v>
      </c>
      <c r="D236" s="136"/>
      <c r="E236" s="41" t="s">
        <v>990</v>
      </c>
      <c r="G236" s="122"/>
      <c r="I236" s="41"/>
      <c r="J236" s="122"/>
      <c r="K236" s="122"/>
      <c r="L236" s="122"/>
      <c r="M236" s="122"/>
      <c r="N236" s="122"/>
      <c r="O236" s="122"/>
      <c r="P236" s="122"/>
      <c r="W236" s="42"/>
      <c r="X236" s="42"/>
      <c r="Y236" s="42"/>
    </row>
    <row r="237" spans="1:25" x14ac:dyDescent="0.2">
      <c r="A237" s="41" t="s">
        <v>971</v>
      </c>
      <c r="B237" s="27">
        <v>11</v>
      </c>
      <c r="C237" s="27" t="s">
        <v>541</v>
      </c>
      <c r="D237" s="136"/>
      <c r="E237" s="147" t="s">
        <v>1143</v>
      </c>
      <c r="F237" s="147"/>
      <c r="G237" s="122"/>
      <c r="I237" s="41"/>
      <c r="J237" s="122"/>
      <c r="K237" s="122"/>
      <c r="L237" s="122"/>
      <c r="M237" s="122"/>
      <c r="N237" s="122"/>
      <c r="O237" s="122"/>
      <c r="P237" s="122"/>
      <c r="W237" s="42"/>
      <c r="X237" s="42"/>
      <c r="Y237" s="42"/>
    </row>
    <row r="238" spans="1:25" x14ac:dyDescent="0.2">
      <c r="A238" s="41" t="s">
        <v>995</v>
      </c>
      <c r="B238" s="27">
        <v>12</v>
      </c>
      <c r="C238" s="27" t="s">
        <v>541</v>
      </c>
      <c r="D238" s="136"/>
      <c r="E238" s="147" t="s">
        <v>991</v>
      </c>
      <c r="F238" s="147"/>
      <c r="G238" s="122"/>
      <c r="I238" s="26"/>
      <c r="J238" s="122"/>
      <c r="K238" s="122"/>
      <c r="L238" s="122"/>
      <c r="M238" s="122"/>
      <c r="N238" s="122"/>
      <c r="O238" s="122"/>
      <c r="P238" s="122"/>
      <c r="W238" s="42"/>
      <c r="X238" s="42"/>
      <c r="Y238" s="42"/>
    </row>
    <row r="239" spans="1:25" x14ac:dyDescent="0.2">
      <c r="A239" s="26" t="s">
        <v>970</v>
      </c>
      <c r="B239" s="27">
        <v>12</v>
      </c>
      <c r="C239" s="136" t="s">
        <v>541</v>
      </c>
      <c r="D239" s="136"/>
      <c r="E239" s="147" t="s">
        <v>993</v>
      </c>
      <c r="F239" s="147"/>
      <c r="G239" s="122"/>
      <c r="I239" s="122"/>
      <c r="J239" s="122"/>
      <c r="K239" s="122"/>
      <c r="L239" s="122"/>
      <c r="M239" s="122"/>
      <c r="N239" s="122"/>
      <c r="O239" s="122"/>
      <c r="P239" s="122"/>
      <c r="W239" s="42"/>
      <c r="X239" s="42"/>
      <c r="Y239" s="42"/>
    </row>
    <row r="240" spans="1:25" x14ac:dyDescent="0.2">
      <c r="A240" s="148" t="s">
        <v>996</v>
      </c>
      <c r="B240" s="27">
        <v>12</v>
      </c>
      <c r="C240" s="27" t="s">
        <v>541</v>
      </c>
      <c r="D240" s="131"/>
      <c r="E240" s="147" t="s">
        <v>992</v>
      </c>
      <c r="F240" s="147"/>
      <c r="G240" s="122"/>
      <c r="H240" s="153"/>
      <c r="I240" s="122"/>
      <c r="J240" s="122"/>
      <c r="K240" s="122"/>
      <c r="L240" s="122"/>
      <c r="M240" s="122"/>
      <c r="N240" s="122"/>
      <c r="O240" s="122"/>
      <c r="P240" s="122"/>
      <c r="W240" s="42"/>
      <c r="X240" s="42"/>
      <c r="Y240" s="42"/>
    </row>
    <row r="241" spans="1:25" x14ac:dyDescent="0.2">
      <c r="A241" s="148"/>
      <c r="B241" s="27"/>
      <c r="C241" s="27"/>
      <c r="D241" s="131"/>
      <c r="E241" s="147"/>
      <c r="F241" s="147"/>
      <c r="G241" s="122"/>
      <c r="H241" s="153"/>
      <c r="I241" s="122"/>
      <c r="J241" s="122"/>
      <c r="K241" s="122"/>
      <c r="L241" s="122"/>
      <c r="M241" s="122"/>
      <c r="N241" s="122"/>
      <c r="O241" s="122"/>
      <c r="P241" s="122"/>
      <c r="W241" s="42"/>
      <c r="X241" s="42"/>
      <c r="Y241" s="42"/>
    </row>
    <row r="242" spans="1:25" ht="19" x14ac:dyDescent="0.25">
      <c r="A242" s="173" t="s">
        <v>814</v>
      </c>
      <c r="B242" s="177"/>
      <c r="C242" s="178"/>
      <c r="D242" s="178"/>
      <c r="E242" s="179"/>
      <c r="F242" s="180"/>
      <c r="G242" s="122"/>
      <c r="H242" s="153"/>
      <c r="I242" s="122"/>
      <c r="J242" s="122"/>
      <c r="K242" s="122"/>
      <c r="L242" s="122"/>
      <c r="M242" s="122"/>
      <c r="N242" s="122"/>
      <c r="O242" s="122"/>
      <c r="P242" s="122"/>
      <c r="W242" s="42"/>
      <c r="X242" s="42"/>
      <c r="Y242" s="42"/>
    </row>
    <row r="243" spans="1:25" x14ac:dyDescent="0.2">
      <c r="A243" s="126" t="s">
        <v>82</v>
      </c>
      <c r="B243" s="43">
        <v>5</v>
      </c>
      <c r="C243" s="136"/>
      <c r="D243" s="136" t="s">
        <v>541</v>
      </c>
      <c r="E243" s="126" t="s">
        <v>1000</v>
      </c>
      <c r="F243" s="126" t="s">
        <v>82</v>
      </c>
      <c r="G243" s="122"/>
      <c r="H243" s="124"/>
      <c r="I243" s="122"/>
      <c r="J243" s="122"/>
      <c r="K243" s="122"/>
      <c r="L243" s="122"/>
      <c r="M243" s="122"/>
      <c r="N243" s="122"/>
      <c r="O243" s="122"/>
      <c r="P243" s="122"/>
      <c r="W243" s="42"/>
      <c r="X243" s="42"/>
      <c r="Y243" s="42"/>
    </row>
    <row r="244" spans="1:25" x14ac:dyDescent="0.2">
      <c r="A244" s="126" t="s">
        <v>820</v>
      </c>
      <c r="B244" s="43">
        <v>5</v>
      </c>
      <c r="C244" s="136"/>
      <c r="D244" s="136" t="s">
        <v>541</v>
      </c>
      <c r="E244" s="41" t="s">
        <v>982</v>
      </c>
      <c r="F244" s="41" t="s">
        <v>998</v>
      </c>
      <c r="G244" s="122"/>
      <c r="H244" s="124"/>
      <c r="I244" s="122"/>
      <c r="J244" s="122"/>
      <c r="K244" s="122"/>
      <c r="L244" s="122"/>
      <c r="M244" s="122"/>
      <c r="N244" s="122"/>
      <c r="O244" s="122"/>
      <c r="P244" s="122"/>
      <c r="W244" s="42"/>
      <c r="X244" s="42"/>
      <c r="Y244" s="42"/>
    </row>
    <row r="245" spans="1:25" x14ac:dyDescent="0.2">
      <c r="A245" s="26" t="s">
        <v>817</v>
      </c>
      <c r="B245" s="43">
        <v>5</v>
      </c>
      <c r="D245" s="43" t="s">
        <v>541</v>
      </c>
      <c r="E245" s="126" t="s">
        <v>1001</v>
      </c>
      <c r="F245" s="147" t="s">
        <v>978</v>
      </c>
      <c r="G245" s="122"/>
      <c r="H245" s="126"/>
      <c r="I245" s="122"/>
      <c r="J245" s="122"/>
      <c r="K245" s="122"/>
      <c r="L245" s="122"/>
      <c r="M245" s="122"/>
      <c r="N245" s="122"/>
      <c r="O245" s="122"/>
      <c r="P245" s="122"/>
      <c r="W245" s="42"/>
      <c r="X245" s="42"/>
      <c r="Y245" s="42"/>
    </row>
    <row r="246" spans="1:25" x14ac:dyDescent="0.2">
      <c r="A246" s="124" t="s">
        <v>197</v>
      </c>
      <c r="B246" s="43">
        <v>5</v>
      </c>
      <c r="C246" s="136"/>
      <c r="D246" s="136" t="s">
        <v>541</v>
      </c>
      <c r="E246" s="41" t="s">
        <v>984</v>
      </c>
      <c r="F246" s="41" t="s">
        <v>944</v>
      </c>
      <c r="G246" s="122"/>
      <c r="H246" s="126"/>
      <c r="I246" s="122"/>
      <c r="J246" s="122"/>
      <c r="K246" s="122"/>
      <c r="L246" s="122"/>
      <c r="M246" s="122"/>
      <c r="N246" s="122"/>
      <c r="O246" s="122"/>
      <c r="P246" s="122"/>
      <c r="W246" s="42"/>
      <c r="X246" s="42"/>
      <c r="Y246" s="42"/>
    </row>
    <row r="247" spans="1:25" x14ac:dyDescent="0.2">
      <c r="A247" s="126" t="s">
        <v>543</v>
      </c>
      <c r="B247" s="43">
        <v>5</v>
      </c>
      <c r="C247" s="136"/>
      <c r="D247" s="136" t="s">
        <v>541</v>
      </c>
      <c r="E247" s="122" t="s">
        <v>985</v>
      </c>
      <c r="F247" s="41" t="s">
        <v>999</v>
      </c>
      <c r="G247" s="122"/>
      <c r="H247" s="126"/>
      <c r="I247" s="122"/>
      <c r="J247" s="122"/>
      <c r="K247" s="122"/>
      <c r="L247" s="122"/>
      <c r="M247" s="122"/>
      <c r="N247" s="122"/>
      <c r="O247" s="122"/>
      <c r="P247" s="122"/>
      <c r="W247" s="42"/>
      <c r="X247" s="42"/>
      <c r="Y247" s="42"/>
    </row>
    <row r="248" spans="1:25" x14ac:dyDescent="0.2">
      <c r="A248" s="41" t="s">
        <v>538</v>
      </c>
      <c r="B248" s="27">
        <v>5</v>
      </c>
      <c r="C248" s="27"/>
      <c r="D248" s="136" t="s">
        <v>541</v>
      </c>
      <c r="E248" s="41" t="s">
        <v>987</v>
      </c>
      <c r="F248" s="147" t="s">
        <v>980</v>
      </c>
      <c r="G248" s="122"/>
      <c r="H248" s="126"/>
      <c r="I248" s="122"/>
      <c r="J248" s="122"/>
      <c r="K248" s="122"/>
      <c r="L248" s="122"/>
      <c r="M248" s="122"/>
      <c r="N248" s="122"/>
      <c r="O248" s="122"/>
      <c r="P248" s="122"/>
      <c r="W248" s="42"/>
      <c r="X248" s="42"/>
      <c r="Y248" s="42"/>
    </row>
    <row r="249" spans="1:25" x14ac:dyDescent="0.2">
      <c r="A249" s="126" t="s">
        <v>205</v>
      </c>
      <c r="B249" s="43">
        <v>5</v>
      </c>
      <c r="C249" s="136" t="s">
        <v>541</v>
      </c>
      <c r="D249" s="136"/>
      <c r="E249" s="126" t="s">
        <v>1144</v>
      </c>
      <c r="F249" s="147"/>
      <c r="G249" s="122"/>
      <c r="H249" s="126"/>
      <c r="I249" s="122"/>
      <c r="J249" s="122"/>
      <c r="K249" s="122"/>
      <c r="L249" s="122"/>
      <c r="M249" s="122"/>
      <c r="N249" s="122"/>
      <c r="O249" s="122"/>
      <c r="P249" s="122"/>
      <c r="W249" s="42"/>
      <c r="X249" s="42"/>
      <c r="Y249" s="42"/>
    </row>
    <row r="250" spans="1:25" x14ac:dyDescent="0.2">
      <c r="A250" s="26" t="s">
        <v>815</v>
      </c>
      <c r="B250" s="27">
        <v>5</v>
      </c>
      <c r="C250" s="27" t="s">
        <v>541</v>
      </c>
      <c r="E250" s="41" t="s">
        <v>1002</v>
      </c>
      <c r="F250" s="147"/>
      <c r="G250" s="122"/>
      <c r="H250" s="126"/>
      <c r="I250" s="122"/>
      <c r="J250" s="122"/>
      <c r="K250" s="122"/>
      <c r="L250" s="122"/>
      <c r="M250" s="122"/>
      <c r="N250" s="122"/>
      <c r="O250" s="122"/>
      <c r="P250" s="122"/>
      <c r="W250" s="42"/>
      <c r="X250" s="42"/>
      <c r="Y250" s="42"/>
    </row>
    <row r="251" spans="1:25" x14ac:dyDescent="0.2">
      <c r="A251" s="126" t="s">
        <v>203</v>
      </c>
      <c r="B251" s="43">
        <v>6</v>
      </c>
      <c r="C251" s="136" t="s">
        <v>541</v>
      </c>
      <c r="D251" s="136"/>
      <c r="E251" s="147" t="s">
        <v>1003</v>
      </c>
      <c r="F251" s="147"/>
      <c r="G251" s="122"/>
      <c r="H251" s="126"/>
      <c r="I251" s="122"/>
      <c r="J251" s="122"/>
      <c r="K251" s="122"/>
      <c r="L251" s="122"/>
      <c r="M251" s="122"/>
      <c r="N251" s="122"/>
      <c r="O251" s="122"/>
      <c r="P251" s="122"/>
      <c r="W251" s="42"/>
      <c r="X251" s="42"/>
      <c r="Y251" s="42"/>
    </row>
    <row r="252" spans="1:25" x14ac:dyDescent="0.2">
      <c r="A252" s="126" t="s">
        <v>204</v>
      </c>
      <c r="B252" s="43">
        <v>8</v>
      </c>
      <c r="C252" s="136" t="s">
        <v>541</v>
      </c>
      <c r="D252" s="136"/>
      <c r="E252" s="147" t="s">
        <v>993</v>
      </c>
      <c r="F252" s="147"/>
      <c r="G252" s="122"/>
      <c r="H252" s="126"/>
      <c r="I252" s="122"/>
      <c r="J252" s="122"/>
      <c r="K252" s="122"/>
      <c r="L252" s="122"/>
      <c r="M252" s="122"/>
      <c r="N252" s="122"/>
      <c r="O252" s="122"/>
      <c r="P252" s="122"/>
      <c r="W252" s="42"/>
      <c r="X252" s="42"/>
      <c r="Y252" s="42"/>
    </row>
    <row r="253" spans="1:25" x14ac:dyDescent="0.2">
      <c r="A253" s="122" t="s">
        <v>986</v>
      </c>
      <c r="B253" s="43">
        <v>8</v>
      </c>
      <c r="C253" s="136" t="s">
        <v>541</v>
      </c>
      <c r="D253" s="136"/>
      <c r="E253" s="147"/>
      <c r="F253" s="147"/>
      <c r="G253" s="122"/>
      <c r="H253" s="153"/>
      <c r="I253" s="122"/>
      <c r="J253" s="122"/>
      <c r="K253" s="122"/>
      <c r="L253" s="122"/>
      <c r="M253" s="122"/>
      <c r="N253" s="122"/>
      <c r="O253" s="122"/>
      <c r="P253" s="122"/>
      <c r="W253" s="42"/>
      <c r="X253" s="42"/>
      <c r="Y253" s="42"/>
    </row>
    <row r="254" spans="1:25" x14ac:dyDescent="0.2">
      <c r="A254" s="126" t="s">
        <v>206</v>
      </c>
      <c r="B254" s="43">
        <v>10</v>
      </c>
      <c r="C254" s="136" t="s">
        <v>541</v>
      </c>
      <c r="D254" s="136"/>
      <c r="E254" s="147"/>
      <c r="F254" s="147"/>
      <c r="G254" s="122"/>
      <c r="H254" s="153"/>
      <c r="I254" s="122"/>
      <c r="J254" s="122"/>
      <c r="K254" s="122"/>
      <c r="L254" s="122"/>
      <c r="M254" s="122"/>
      <c r="N254" s="122"/>
      <c r="O254" s="122"/>
      <c r="P254" s="122"/>
      <c r="W254" s="42"/>
      <c r="X254" s="42"/>
      <c r="Y254" s="42"/>
    </row>
    <row r="255" spans="1:25" x14ac:dyDescent="0.2">
      <c r="A255" s="124" t="s">
        <v>542</v>
      </c>
      <c r="B255" s="43">
        <v>11</v>
      </c>
      <c r="C255" s="136" t="s">
        <v>541</v>
      </c>
      <c r="D255" s="136"/>
      <c r="E255" s="147"/>
      <c r="F255" s="147"/>
      <c r="G255" s="122"/>
      <c r="H255" s="153"/>
      <c r="I255" s="122"/>
      <c r="J255" s="122"/>
      <c r="K255" s="122"/>
      <c r="L255" s="122"/>
      <c r="M255" s="122"/>
      <c r="N255" s="122"/>
      <c r="O255" s="122"/>
      <c r="P255" s="122"/>
      <c r="W255" s="42"/>
      <c r="X255" s="42"/>
      <c r="Y255" s="42"/>
    </row>
    <row r="256" spans="1:25" x14ac:dyDescent="0.2">
      <c r="A256" s="41" t="s">
        <v>821</v>
      </c>
      <c r="B256" s="43">
        <v>12</v>
      </c>
      <c r="C256" s="136" t="s">
        <v>541</v>
      </c>
      <c r="D256" s="136"/>
      <c r="E256" s="147"/>
      <c r="F256" s="147"/>
      <c r="G256" s="122"/>
      <c r="H256" s="153"/>
      <c r="I256" s="122"/>
      <c r="J256" s="122"/>
      <c r="K256" s="122"/>
      <c r="L256" s="122"/>
      <c r="M256" s="122"/>
      <c r="N256" s="122"/>
      <c r="O256" s="122"/>
      <c r="P256" s="122"/>
      <c r="W256" s="42"/>
      <c r="X256" s="42"/>
      <c r="Y256" s="42"/>
    </row>
    <row r="257" spans="1:25" x14ac:dyDescent="0.2">
      <c r="C257" s="136"/>
      <c r="D257" s="136"/>
      <c r="E257" s="147"/>
      <c r="F257" s="147"/>
      <c r="G257" s="122"/>
      <c r="H257" s="153"/>
      <c r="I257" s="122"/>
      <c r="J257" s="122"/>
      <c r="K257" s="122"/>
      <c r="L257" s="122"/>
      <c r="M257" s="122"/>
      <c r="N257" s="122"/>
      <c r="O257" s="122"/>
      <c r="P257" s="122"/>
      <c r="W257" s="42"/>
      <c r="X257" s="42"/>
      <c r="Y257" s="42"/>
    </row>
    <row r="258" spans="1:25" ht="19" x14ac:dyDescent="0.2">
      <c r="A258" s="161" t="s">
        <v>161</v>
      </c>
      <c r="B258" s="162"/>
      <c r="C258" s="162"/>
      <c r="D258" s="162"/>
      <c r="E258" s="161"/>
      <c r="F258" s="161"/>
      <c r="H258" s="130"/>
      <c r="I258" s="130"/>
      <c r="J258" s="130"/>
      <c r="L258" s="130"/>
      <c r="M258" s="130"/>
      <c r="N258" s="130"/>
      <c r="O258" s="130"/>
      <c r="P258" s="130"/>
    </row>
    <row r="259" spans="1:25" x14ac:dyDescent="0.2">
      <c r="A259" s="41" t="s">
        <v>1010</v>
      </c>
      <c r="B259" s="27">
        <v>1</v>
      </c>
      <c r="C259" s="27"/>
      <c r="D259" s="27" t="s">
        <v>541</v>
      </c>
      <c r="E259" s="147" t="s">
        <v>1012</v>
      </c>
      <c r="F259" s="122" t="s">
        <v>1014</v>
      </c>
      <c r="H259" s="67"/>
      <c r="I259" s="67"/>
      <c r="J259" s="67"/>
      <c r="K259" s="131"/>
      <c r="L259" s="131"/>
      <c r="M259" s="131"/>
      <c r="N259" s="131"/>
      <c r="O259" s="131"/>
      <c r="P259" s="122"/>
    </row>
    <row r="260" spans="1:25" x14ac:dyDescent="0.2">
      <c r="A260" s="26" t="s">
        <v>1005</v>
      </c>
      <c r="B260" s="27">
        <v>1</v>
      </c>
      <c r="C260" s="27"/>
      <c r="D260" s="27" t="s">
        <v>541</v>
      </c>
      <c r="E260" s="147" t="s">
        <v>1013</v>
      </c>
      <c r="F260" s="147" t="s">
        <v>1011</v>
      </c>
      <c r="H260" s="41"/>
      <c r="I260" s="41"/>
      <c r="J260" s="41"/>
      <c r="K260" s="131"/>
      <c r="L260" s="131"/>
      <c r="M260" s="131"/>
      <c r="N260" s="131"/>
      <c r="O260" s="131"/>
      <c r="P260" s="122"/>
    </row>
    <row r="261" spans="1:25" x14ac:dyDescent="0.2">
      <c r="A261" s="41" t="s">
        <v>590</v>
      </c>
      <c r="B261" s="27">
        <v>1</v>
      </c>
      <c r="C261" s="27" t="s">
        <v>541</v>
      </c>
      <c r="D261" s="27"/>
      <c r="E261" s="122" t="s">
        <v>113</v>
      </c>
      <c r="F261" s="122" t="s">
        <v>1016</v>
      </c>
      <c r="H261" s="41"/>
      <c r="I261" s="41"/>
      <c r="J261" s="41"/>
      <c r="K261" s="131"/>
      <c r="L261" s="131"/>
      <c r="M261" s="131"/>
      <c r="N261" s="131"/>
      <c r="O261" s="131"/>
      <c r="P261" s="122"/>
    </row>
    <row r="262" spans="1:25" x14ac:dyDescent="0.2">
      <c r="A262" s="41" t="s">
        <v>1004</v>
      </c>
      <c r="B262" s="27">
        <v>5</v>
      </c>
      <c r="C262" s="27" t="s">
        <v>541</v>
      </c>
      <c r="D262" s="27"/>
      <c r="E262" s="122" t="s">
        <v>115</v>
      </c>
      <c r="F262" s="147"/>
      <c r="H262" s="41"/>
      <c r="I262" s="41"/>
      <c r="J262" s="41"/>
      <c r="K262" s="131"/>
      <c r="L262" s="131"/>
      <c r="M262" s="131"/>
      <c r="N262" s="131"/>
      <c r="O262" s="131"/>
      <c r="P262" s="122"/>
    </row>
    <row r="263" spans="1:25" x14ac:dyDescent="0.2">
      <c r="A263" s="41" t="s">
        <v>589</v>
      </c>
      <c r="B263" s="27">
        <v>5</v>
      </c>
      <c r="C263" s="27" t="s">
        <v>541</v>
      </c>
      <c r="D263" s="27"/>
      <c r="E263" s="122" t="s">
        <v>114</v>
      </c>
      <c r="F263" s="147"/>
      <c r="H263" s="26"/>
      <c r="I263" s="26"/>
      <c r="J263" s="26"/>
      <c r="K263" s="131"/>
      <c r="L263" s="131"/>
      <c r="M263" s="131"/>
      <c r="N263" s="131"/>
      <c r="O263" s="131"/>
      <c r="P263" s="122"/>
    </row>
    <row r="264" spans="1:25" x14ac:dyDescent="0.2">
      <c r="A264" s="26" t="s">
        <v>1006</v>
      </c>
      <c r="B264" s="27">
        <v>5</v>
      </c>
      <c r="C264" s="27" t="s">
        <v>541</v>
      </c>
      <c r="D264" s="27"/>
      <c r="E264" s="122" t="s">
        <v>1027</v>
      </c>
      <c r="H264" s="41"/>
      <c r="I264" s="41"/>
      <c r="J264" s="41"/>
      <c r="K264" s="131"/>
      <c r="L264" s="131"/>
      <c r="M264" s="131"/>
      <c r="N264" s="131"/>
      <c r="O264" s="131"/>
      <c r="P264" s="122"/>
    </row>
    <row r="265" spans="1:25" x14ac:dyDescent="0.2">
      <c r="A265" s="41" t="s">
        <v>112</v>
      </c>
      <c r="B265" s="136">
        <v>5</v>
      </c>
      <c r="C265" s="136" t="s">
        <v>541</v>
      </c>
      <c r="D265" s="27"/>
      <c r="E265" s="122" t="s">
        <v>1015</v>
      </c>
      <c r="H265" s="26"/>
      <c r="I265" s="26"/>
      <c r="J265" s="26"/>
      <c r="K265" s="131"/>
      <c r="L265" s="131"/>
      <c r="M265" s="131"/>
      <c r="N265" s="131"/>
      <c r="O265" s="131"/>
      <c r="P265" s="122"/>
    </row>
    <row r="266" spans="1:25" x14ac:dyDescent="0.2">
      <c r="D266" s="136"/>
      <c r="E266" s="122" t="s">
        <v>107</v>
      </c>
      <c r="H266" s="41"/>
      <c r="I266" s="41"/>
      <c r="J266" s="41"/>
      <c r="K266" s="122"/>
      <c r="L266" s="122"/>
      <c r="M266" s="122"/>
      <c r="N266" s="122"/>
      <c r="O266" s="122"/>
      <c r="P266" s="122"/>
      <c r="V266" s="122"/>
    </row>
    <row r="267" spans="1:25" x14ac:dyDescent="0.2">
      <c r="B267" s="42"/>
      <c r="C267" s="136"/>
      <c r="D267" s="136"/>
      <c r="E267" s="122" t="s">
        <v>1029</v>
      </c>
      <c r="G267" s="122"/>
      <c r="H267" s="122"/>
      <c r="I267" s="122"/>
      <c r="J267" s="122"/>
      <c r="K267" s="122"/>
      <c r="L267" s="122"/>
      <c r="M267" s="122"/>
      <c r="N267" s="122"/>
      <c r="O267" s="122"/>
      <c r="P267" s="122"/>
      <c r="V267" s="122"/>
    </row>
    <row r="268" spans="1:25" x14ac:dyDescent="0.2">
      <c r="B268" s="42"/>
      <c r="F268" s="147"/>
      <c r="V268" s="122"/>
    </row>
    <row r="269" spans="1:25" ht="19" x14ac:dyDescent="0.25">
      <c r="A269" s="164" t="s">
        <v>162</v>
      </c>
      <c r="B269" s="170"/>
      <c r="C269" s="170"/>
      <c r="D269" s="170"/>
      <c r="E269" s="171"/>
      <c r="F269" s="189"/>
    </row>
    <row r="270" spans="1:25" x14ac:dyDescent="0.2">
      <c r="A270" s="41" t="s">
        <v>1007</v>
      </c>
      <c r="B270" s="43">
        <v>1</v>
      </c>
      <c r="D270" s="43" t="s">
        <v>541</v>
      </c>
      <c r="E270" s="147" t="s">
        <v>1021</v>
      </c>
      <c r="F270" s="122" t="s">
        <v>1019</v>
      </c>
    </row>
    <row r="271" spans="1:25" x14ac:dyDescent="0.2">
      <c r="A271" s="26" t="s">
        <v>1009</v>
      </c>
      <c r="B271" s="43">
        <v>1</v>
      </c>
      <c r="D271" s="43" t="s">
        <v>541</v>
      </c>
      <c r="E271" s="147" t="s">
        <v>1023</v>
      </c>
      <c r="F271" s="147" t="s">
        <v>1011</v>
      </c>
    </row>
    <row r="272" spans="1:25" x14ac:dyDescent="0.2">
      <c r="A272" s="42" t="s">
        <v>1017</v>
      </c>
      <c r="B272" s="43">
        <v>1</v>
      </c>
      <c r="D272" s="43" t="s">
        <v>541</v>
      </c>
      <c r="E272" s="122" t="s">
        <v>1024</v>
      </c>
      <c r="F272" s="42" t="s">
        <v>1020</v>
      </c>
    </row>
    <row r="273" spans="1:6" x14ac:dyDescent="0.2">
      <c r="A273" s="41" t="s">
        <v>601</v>
      </c>
      <c r="B273" s="43">
        <v>1</v>
      </c>
      <c r="C273" s="43" t="s">
        <v>541</v>
      </c>
      <c r="E273" s="122" t="s">
        <v>1025</v>
      </c>
      <c r="F273" s="122" t="s">
        <v>1016</v>
      </c>
    </row>
    <row r="274" spans="1:6" x14ac:dyDescent="0.2">
      <c r="A274" s="41" t="s">
        <v>1018</v>
      </c>
      <c r="B274" s="43">
        <v>5</v>
      </c>
      <c r="C274" s="43" t="s">
        <v>541</v>
      </c>
      <c r="E274" s="122" t="s">
        <v>1036</v>
      </c>
      <c r="F274" s="122" t="s">
        <v>1032</v>
      </c>
    </row>
    <row r="275" spans="1:6" x14ac:dyDescent="0.2">
      <c r="A275" s="41" t="s">
        <v>1022</v>
      </c>
      <c r="B275" s="43">
        <v>5</v>
      </c>
      <c r="C275" s="43" t="s">
        <v>541</v>
      </c>
      <c r="E275" s="122" t="s">
        <v>1026</v>
      </c>
    </row>
    <row r="276" spans="1:6" x14ac:dyDescent="0.2">
      <c r="A276" s="26" t="s">
        <v>1008</v>
      </c>
      <c r="B276" s="43">
        <v>5</v>
      </c>
      <c r="C276" s="43" t="s">
        <v>541</v>
      </c>
      <c r="E276" s="41" t="s">
        <v>208</v>
      </c>
    </row>
    <row r="277" spans="1:6" x14ac:dyDescent="0.2">
      <c r="A277" s="26" t="s">
        <v>238</v>
      </c>
      <c r="B277" s="43">
        <v>5</v>
      </c>
      <c r="C277" s="43" t="s">
        <v>541</v>
      </c>
      <c r="E277" s="122" t="s">
        <v>207</v>
      </c>
    </row>
    <row r="278" spans="1:6" x14ac:dyDescent="0.2">
      <c r="A278" s="41" t="s">
        <v>208</v>
      </c>
      <c r="B278" s="43">
        <v>11</v>
      </c>
      <c r="C278" s="43" t="s">
        <v>541</v>
      </c>
      <c r="E278" s="122" t="s">
        <v>1028</v>
      </c>
    </row>
    <row r="279" spans="1:6" x14ac:dyDescent="0.2">
      <c r="E279" s="122" t="s">
        <v>107</v>
      </c>
    </row>
    <row r="280" spans="1:6" x14ac:dyDescent="0.2">
      <c r="E280" s="122" t="s">
        <v>1030</v>
      </c>
      <c r="F280" s="122"/>
    </row>
    <row r="281" spans="1:6" x14ac:dyDescent="0.2">
      <c r="E281" s="122" t="s">
        <v>1031</v>
      </c>
    </row>
    <row r="282" spans="1:6" x14ac:dyDescent="0.2">
      <c r="E282" s="122" t="s">
        <v>220</v>
      </c>
      <c r="F282" s="122"/>
    </row>
    <row r="283" spans="1:6" x14ac:dyDescent="0.2">
      <c r="E283" s="122"/>
    </row>
    <row r="284" spans="1:6" ht="19" x14ac:dyDescent="0.25">
      <c r="A284" s="173" t="s">
        <v>225</v>
      </c>
      <c r="B284" s="177"/>
      <c r="C284" s="177"/>
      <c r="D284" s="177"/>
      <c r="E284" s="182"/>
      <c r="F284" s="179"/>
    </row>
    <row r="285" spans="1:6" x14ac:dyDescent="0.2">
      <c r="A285" s="190" t="s">
        <v>1039</v>
      </c>
      <c r="E285" s="147" t="s">
        <v>1023</v>
      </c>
      <c r="F285" s="122" t="s">
        <v>1019</v>
      </c>
    </row>
    <row r="286" spans="1:6" x14ac:dyDescent="0.2">
      <c r="E286" s="122" t="s">
        <v>1033</v>
      </c>
      <c r="F286" s="147" t="s">
        <v>1011</v>
      </c>
    </row>
    <row r="287" spans="1:6" x14ac:dyDescent="0.2">
      <c r="E287" s="122" t="s">
        <v>1034</v>
      </c>
      <c r="F287" s="42" t="s">
        <v>1020</v>
      </c>
    </row>
    <row r="288" spans="1:6" x14ac:dyDescent="0.2">
      <c r="E288" s="122" t="s">
        <v>1035</v>
      </c>
      <c r="F288" s="122" t="s">
        <v>1037</v>
      </c>
    </row>
    <row r="289" spans="1:21" x14ac:dyDescent="0.2">
      <c r="E289" s="122" t="s">
        <v>1026</v>
      </c>
      <c r="F289" s="122" t="s">
        <v>239</v>
      </c>
    </row>
    <row r="290" spans="1:21" x14ac:dyDescent="0.2">
      <c r="E290" s="41" t="s">
        <v>208</v>
      </c>
      <c r="F290" s="122" t="s">
        <v>1038</v>
      </c>
    </row>
    <row r="291" spans="1:21" x14ac:dyDescent="0.2">
      <c r="E291" s="122" t="s">
        <v>1028</v>
      </c>
      <c r="F291" s="122" t="s">
        <v>224</v>
      </c>
    </row>
    <row r="292" spans="1:21" x14ac:dyDescent="0.2">
      <c r="E292" s="122" t="s">
        <v>107</v>
      </c>
      <c r="F292" s="42"/>
    </row>
    <row r="293" spans="1:21" x14ac:dyDescent="0.2">
      <c r="E293" s="122" t="s">
        <v>1030</v>
      </c>
      <c r="F293" s="42"/>
    </row>
    <row r="294" spans="1:21" x14ac:dyDescent="0.2">
      <c r="E294" s="122" t="s">
        <v>1031</v>
      </c>
      <c r="F294" s="42"/>
    </row>
    <row r="295" spans="1:21" x14ac:dyDescent="0.2">
      <c r="E295" s="122" t="s">
        <v>221</v>
      </c>
      <c r="F295" s="42"/>
    </row>
    <row r="296" spans="1:21" x14ac:dyDescent="0.2">
      <c r="E296" s="122" t="s">
        <v>222</v>
      </c>
      <c r="F296" s="42"/>
    </row>
    <row r="297" spans="1:21" x14ac:dyDescent="0.2">
      <c r="E297" s="122" t="s">
        <v>223</v>
      </c>
      <c r="F297" s="42"/>
    </row>
    <row r="298" spans="1:21" x14ac:dyDescent="0.2">
      <c r="E298" s="42"/>
      <c r="F298" s="42"/>
    </row>
    <row r="299" spans="1:21" ht="19" x14ac:dyDescent="0.2">
      <c r="A299" s="161" t="s">
        <v>163</v>
      </c>
      <c r="B299" s="162"/>
      <c r="C299" s="162"/>
      <c r="D299" s="162"/>
      <c r="E299" s="161"/>
      <c r="F299" s="161"/>
      <c r="H299" s="130"/>
      <c r="I299" s="130"/>
      <c r="J299" s="130"/>
      <c r="L299" s="130"/>
      <c r="M299" s="130"/>
      <c r="N299" s="130"/>
      <c r="O299" s="130"/>
      <c r="P299" s="130"/>
    </row>
    <row r="300" spans="1:21" x14ac:dyDescent="0.2">
      <c r="A300" s="41" t="s">
        <v>822</v>
      </c>
      <c r="B300" s="27">
        <v>1</v>
      </c>
      <c r="C300" s="27"/>
      <c r="D300" s="27" t="s">
        <v>541</v>
      </c>
      <c r="E300" s="41" t="s">
        <v>1044</v>
      </c>
      <c r="F300" s="41" t="s">
        <v>1040</v>
      </c>
      <c r="H300" s="41"/>
      <c r="I300" s="41"/>
      <c r="J300" s="41"/>
      <c r="K300" s="122"/>
      <c r="L300" s="122"/>
      <c r="M300" s="122"/>
      <c r="N300" s="122"/>
      <c r="O300" s="122"/>
      <c r="P300" s="122"/>
    </row>
    <row r="301" spans="1:21" x14ac:dyDescent="0.2">
      <c r="A301" s="41" t="s">
        <v>1042</v>
      </c>
      <c r="B301" s="27">
        <v>1</v>
      </c>
      <c r="C301" s="27"/>
      <c r="D301" s="27" t="s">
        <v>541</v>
      </c>
      <c r="E301" s="41" t="s">
        <v>1045</v>
      </c>
      <c r="F301" s="41" t="s">
        <v>1041</v>
      </c>
      <c r="H301" s="41"/>
      <c r="I301" s="41"/>
      <c r="J301" s="41"/>
      <c r="K301" s="131"/>
      <c r="L301" s="131"/>
      <c r="M301" s="131"/>
      <c r="N301" s="131"/>
      <c r="O301" s="131"/>
      <c r="P301" s="122"/>
      <c r="U301" s="122"/>
    </row>
    <row r="302" spans="1:21" x14ac:dyDescent="0.2">
      <c r="A302" s="122" t="s">
        <v>824</v>
      </c>
      <c r="B302" s="136">
        <v>1</v>
      </c>
      <c r="C302" s="136"/>
      <c r="D302" s="136" t="s">
        <v>541</v>
      </c>
      <c r="E302" s="122" t="s">
        <v>1046</v>
      </c>
      <c r="F302" s="122" t="s">
        <v>1043</v>
      </c>
      <c r="H302" s="41"/>
      <c r="I302" s="41"/>
      <c r="J302" s="41"/>
      <c r="K302" s="131"/>
      <c r="L302" s="131"/>
      <c r="M302" s="131"/>
      <c r="N302" s="131"/>
      <c r="O302" s="131"/>
      <c r="P302" s="122"/>
      <c r="U302" s="122"/>
    </row>
    <row r="303" spans="1:21" x14ac:dyDescent="0.2">
      <c r="A303" s="41" t="s">
        <v>591</v>
      </c>
      <c r="B303" s="27">
        <v>1</v>
      </c>
      <c r="C303" s="27" t="s">
        <v>541</v>
      </c>
      <c r="D303" s="27"/>
      <c r="E303" s="122" t="s">
        <v>1145</v>
      </c>
      <c r="H303" s="41"/>
      <c r="I303" s="41"/>
      <c r="J303" s="41"/>
      <c r="K303" s="122"/>
      <c r="L303" s="122"/>
      <c r="M303" s="122"/>
      <c r="N303" s="122"/>
      <c r="O303" s="122"/>
      <c r="P303" s="122"/>
      <c r="U303" s="122"/>
    </row>
    <row r="304" spans="1:21" x14ac:dyDescent="0.2">
      <c r="A304" s="41" t="s">
        <v>823</v>
      </c>
      <c r="B304" s="27">
        <v>1</v>
      </c>
      <c r="C304" s="27" t="s">
        <v>541</v>
      </c>
      <c r="E304" s="122" t="s">
        <v>1047</v>
      </c>
      <c r="H304" s="41"/>
      <c r="I304" s="41"/>
      <c r="J304" s="41"/>
      <c r="K304" s="122"/>
      <c r="L304" s="122"/>
      <c r="M304" s="122"/>
      <c r="N304" s="122"/>
      <c r="O304" s="122"/>
      <c r="P304" s="122"/>
      <c r="U304" s="122"/>
    </row>
    <row r="305" spans="1:22" x14ac:dyDescent="0.2">
      <c r="A305" s="41" t="s">
        <v>592</v>
      </c>
      <c r="B305" s="27">
        <v>1</v>
      </c>
      <c r="C305" s="27" t="s">
        <v>541</v>
      </c>
      <c r="D305" s="27"/>
      <c r="E305" s="122" t="s">
        <v>1048</v>
      </c>
      <c r="F305" s="122"/>
      <c r="H305" s="41"/>
      <c r="I305" s="41"/>
      <c r="J305" s="41"/>
      <c r="K305" s="122"/>
      <c r="L305" s="122"/>
      <c r="M305" s="122"/>
      <c r="N305" s="122"/>
      <c r="O305" s="122"/>
      <c r="P305" s="122"/>
      <c r="T305" s="122"/>
      <c r="U305" s="122"/>
    </row>
    <row r="306" spans="1:22" x14ac:dyDescent="0.2">
      <c r="T306" s="122"/>
      <c r="U306" s="122"/>
      <c r="V306" s="122"/>
    </row>
    <row r="307" spans="1:22" ht="19" x14ac:dyDescent="0.25">
      <c r="A307" s="164" t="s">
        <v>164</v>
      </c>
      <c r="B307" s="170"/>
      <c r="C307" s="170"/>
      <c r="D307" s="170"/>
      <c r="E307" s="189"/>
      <c r="F307" s="189"/>
      <c r="T307" s="122"/>
      <c r="U307" s="122"/>
      <c r="V307" s="122"/>
    </row>
    <row r="308" spans="1:22" x14ac:dyDescent="0.2">
      <c r="A308" s="41" t="s">
        <v>1049</v>
      </c>
      <c r="B308" s="43">
        <v>1</v>
      </c>
      <c r="D308" s="43" t="s">
        <v>541</v>
      </c>
      <c r="E308" s="41" t="s">
        <v>1054</v>
      </c>
      <c r="F308" s="41" t="s">
        <v>1050</v>
      </c>
      <c r="T308" s="122"/>
      <c r="U308" s="122"/>
      <c r="V308" s="122"/>
    </row>
    <row r="309" spans="1:22" x14ac:dyDescent="0.2">
      <c r="A309" s="41" t="s">
        <v>825</v>
      </c>
      <c r="B309" s="43">
        <v>1</v>
      </c>
      <c r="C309" s="43" t="s">
        <v>541</v>
      </c>
      <c r="E309" s="41" t="s">
        <v>826</v>
      </c>
      <c r="F309" s="41" t="s">
        <v>1051</v>
      </c>
      <c r="T309" s="122"/>
      <c r="U309" s="122"/>
      <c r="V309" s="122"/>
    </row>
    <row r="310" spans="1:22" x14ac:dyDescent="0.2">
      <c r="A310" s="41" t="s">
        <v>826</v>
      </c>
      <c r="B310" s="43">
        <v>1</v>
      </c>
      <c r="C310" s="43" t="s">
        <v>541</v>
      </c>
      <c r="E310" s="122" t="s">
        <v>1055</v>
      </c>
      <c r="F310" s="41" t="s">
        <v>1052</v>
      </c>
      <c r="T310" s="122"/>
      <c r="U310" s="122"/>
      <c r="V310" s="122"/>
    </row>
    <row r="311" spans="1:22" x14ac:dyDescent="0.2">
      <c r="A311" s="41" t="s">
        <v>174</v>
      </c>
      <c r="B311" s="43">
        <v>5</v>
      </c>
      <c r="D311" s="43" t="s">
        <v>541</v>
      </c>
      <c r="E311" s="42"/>
      <c r="F311" s="41" t="s">
        <v>1053</v>
      </c>
      <c r="T311" s="122"/>
      <c r="U311" s="122"/>
      <c r="V311" s="122"/>
    </row>
    <row r="312" spans="1:22" x14ac:dyDescent="0.2">
      <c r="A312" s="41" t="s">
        <v>827</v>
      </c>
      <c r="B312" s="43">
        <v>5</v>
      </c>
      <c r="D312" s="43" t="s">
        <v>541</v>
      </c>
      <c r="E312" s="42"/>
      <c r="T312" s="122"/>
      <c r="U312" s="122"/>
      <c r="V312" s="122"/>
    </row>
    <row r="313" spans="1:22" x14ac:dyDescent="0.2">
      <c r="A313" s="41" t="s">
        <v>602</v>
      </c>
      <c r="B313" s="43">
        <v>5</v>
      </c>
      <c r="D313" s="43" t="s">
        <v>541</v>
      </c>
      <c r="T313" s="122"/>
      <c r="U313" s="122"/>
      <c r="V313" s="122"/>
    </row>
    <row r="314" spans="1:22" x14ac:dyDescent="0.2">
      <c r="A314" s="41"/>
      <c r="T314" s="122"/>
      <c r="U314" s="122"/>
      <c r="V314" s="122"/>
    </row>
    <row r="315" spans="1:22" ht="19" x14ac:dyDescent="0.25">
      <c r="A315" s="173" t="s">
        <v>165</v>
      </c>
      <c r="B315" s="177"/>
      <c r="C315" s="177"/>
      <c r="D315" s="177"/>
      <c r="E315" s="179"/>
      <c r="F315" s="179"/>
      <c r="T315" s="122"/>
      <c r="U315" s="122"/>
      <c r="V315" s="122"/>
    </row>
    <row r="316" spans="1:22" x14ac:dyDescent="0.2">
      <c r="A316" s="190" t="s">
        <v>1039</v>
      </c>
      <c r="E316" s="41" t="s">
        <v>1056</v>
      </c>
      <c r="F316" s="41" t="s">
        <v>1050</v>
      </c>
      <c r="T316" s="122"/>
      <c r="U316" s="122"/>
      <c r="V316" s="122"/>
    </row>
    <row r="317" spans="1:22" x14ac:dyDescent="0.2">
      <c r="A317" s="41"/>
      <c r="E317" s="41" t="s">
        <v>826</v>
      </c>
      <c r="F317" s="41" t="s">
        <v>1058</v>
      </c>
      <c r="T317" s="122"/>
      <c r="U317" s="122"/>
      <c r="V317" s="122"/>
    </row>
    <row r="318" spans="1:22" x14ac:dyDescent="0.2">
      <c r="A318" s="41"/>
      <c r="E318" s="122" t="s">
        <v>1057</v>
      </c>
      <c r="F318" s="41" t="s">
        <v>1052</v>
      </c>
      <c r="T318" s="122"/>
      <c r="U318" s="122"/>
      <c r="V318" s="122"/>
    </row>
    <row r="319" spans="1:22" x14ac:dyDescent="0.2">
      <c r="A319" s="41"/>
      <c r="E319" s="122" t="s">
        <v>1059</v>
      </c>
      <c r="F319" s="122" t="s">
        <v>1063</v>
      </c>
      <c r="T319" s="122"/>
      <c r="U319" s="122"/>
      <c r="V319" s="122"/>
    </row>
    <row r="320" spans="1:22" x14ac:dyDescent="0.2">
      <c r="A320" s="41"/>
      <c r="E320" s="122" t="s">
        <v>175</v>
      </c>
      <c r="F320" s="122" t="s">
        <v>1060</v>
      </c>
      <c r="T320" s="122"/>
      <c r="U320" s="122"/>
      <c r="V320" s="122"/>
    </row>
    <row r="321" spans="1:25" x14ac:dyDescent="0.2">
      <c r="A321" s="41"/>
      <c r="F321" s="122" t="s">
        <v>1061</v>
      </c>
      <c r="T321" s="122"/>
      <c r="U321" s="122"/>
      <c r="V321" s="122"/>
    </row>
    <row r="322" spans="1:25" x14ac:dyDescent="0.2">
      <c r="A322" s="41"/>
      <c r="F322" s="122" t="s">
        <v>1062</v>
      </c>
      <c r="T322" s="122"/>
      <c r="U322" s="122"/>
      <c r="V322" s="122"/>
    </row>
    <row r="323" spans="1:25" x14ac:dyDescent="0.2">
      <c r="A323" s="41"/>
      <c r="T323" s="122"/>
      <c r="U323" s="122"/>
      <c r="V323" s="122"/>
    </row>
    <row r="324" spans="1:25" ht="19" x14ac:dyDescent="0.2">
      <c r="A324" s="161" t="s">
        <v>170</v>
      </c>
      <c r="B324" s="159"/>
      <c r="C324" s="159"/>
      <c r="D324" s="159"/>
      <c r="E324" s="160"/>
      <c r="F324" s="160"/>
      <c r="H324" s="130"/>
      <c r="I324" s="130"/>
      <c r="J324" s="130"/>
      <c r="L324" s="130"/>
      <c r="M324" s="130"/>
      <c r="N324" s="130"/>
      <c r="O324" s="130"/>
      <c r="P324" s="130"/>
    </row>
    <row r="325" spans="1:25" x14ac:dyDescent="0.2">
      <c r="A325" s="126" t="s">
        <v>230</v>
      </c>
      <c r="B325" s="137">
        <v>1</v>
      </c>
      <c r="C325" s="137"/>
      <c r="D325" s="137" t="s">
        <v>541</v>
      </c>
      <c r="E325" s="126" t="s">
        <v>1071</v>
      </c>
      <c r="F325" s="126" t="s">
        <v>1065</v>
      </c>
      <c r="H325" s="41"/>
      <c r="I325" s="41"/>
      <c r="J325" s="41"/>
      <c r="K325" s="122"/>
      <c r="L325" s="122"/>
      <c r="M325" s="122"/>
      <c r="N325" s="122"/>
      <c r="O325" s="122"/>
      <c r="P325" s="122"/>
    </row>
    <row r="326" spans="1:25" x14ac:dyDescent="0.2">
      <c r="A326" s="126" t="s">
        <v>609</v>
      </c>
      <c r="B326" s="137">
        <v>1</v>
      </c>
      <c r="C326" s="137"/>
      <c r="D326" s="137" t="s">
        <v>541</v>
      </c>
      <c r="E326" s="126" t="s">
        <v>1074</v>
      </c>
      <c r="F326" s="126" t="s">
        <v>1066</v>
      </c>
      <c r="H326" s="41"/>
      <c r="I326" s="41"/>
      <c r="J326" s="41"/>
      <c r="K326" s="41"/>
      <c r="L326" s="41"/>
      <c r="M326" s="41"/>
      <c r="N326" s="41"/>
      <c r="O326" s="41"/>
      <c r="P326" s="122"/>
    </row>
    <row r="327" spans="1:25" x14ac:dyDescent="0.2">
      <c r="A327" s="126" t="s">
        <v>596</v>
      </c>
      <c r="B327" s="137">
        <v>1</v>
      </c>
      <c r="C327" s="137"/>
      <c r="D327" s="183" t="s">
        <v>541</v>
      </c>
      <c r="E327" s="126" t="s">
        <v>1072</v>
      </c>
      <c r="F327" s="126" t="s">
        <v>1068</v>
      </c>
      <c r="H327" s="41"/>
      <c r="I327" s="41"/>
      <c r="J327" s="41"/>
      <c r="K327" s="41"/>
      <c r="L327" s="41"/>
      <c r="M327" s="41"/>
      <c r="N327" s="41"/>
      <c r="O327" s="41"/>
      <c r="P327" s="122"/>
    </row>
    <row r="328" spans="1:25" x14ac:dyDescent="0.2">
      <c r="A328" s="122" t="s">
        <v>1070</v>
      </c>
      <c r="B328" s="136">
        <v>1</v>
      </c>
      <c r="C328" s="136"/>
      <c r="D328" s="137" t="s">
        <v>541</v>
      </c>
      <c r="E328" s="122" t="s">
        <v>1073</v>
      </c>
      <c r="F328" s="122" t="s">
        <v>1069</v>
      </c>
      <c r="H328" s="41"/>
      <c r="I328" s="41"/>
      <c r="J328" s="41"/>
      <c r="K328" s="41"/>
      <c r="L328" s="41"/>
      <c r="M328" s="41"/>
      <c r="N328" s="41"/>
      <c r="O328" s="41"/>
      <c r="P328" s="122"/>
    </row>
    <row r="329" spans="1:25" x14ac:dyDescent="0.2">
      <c r="A329" s="126" t="s">
        <v>834</v>
      </c>
      <c r="B329" s="137">
        <v>1</v>
      </c>
      <c r="C329" s="137" t="s">
        <v>541</v>
      </c>
      <c r="D329" s="137"/>
      <c r="F329" s="122"/>
      <c r="H329" s="41"/>
      <c r="I329" s="41"/>
      <c r="J329" s="41"/>
      <c r="K329" s="41"/>
      <c r="L329" s="41"/>
      <c r="M329" s="41"/>
      <c r="N329" s="41"/>
      <c r="O329" s="41"/>
      <c r="P329" s="122"/>
      <c r="T329" s="122"/>
      <c r="U329" s="122"/>
    </row>
    <row r="330" spans="1:25" x14ac:dyDescent="0.2">
      <c r="A330" s="126" t="s">
        <v>1064</v>
      </c>
      <c r="B330" s="136">
        <v>1</v>
      </c>
      <c r="C330" s="136" t="s">
        <v>541</v>
      </c>
      <c r="D330" s="183"/>
      <c r="E330" s="126"/>
      <c r="F330" s="122"/>
      <c r="H330" s="41"/>
      <c r="I330" s="41"/>
      <c r="J330" s="41"/>
      <c r="K330" s="41"/>
      <c r="L330" s="41"/>
      <c r="M330" s="41"/>
      <c r="N330" s="41"/>
      <c r="O330" s="41"/>
      <c r="P330" s="122"/>
      <c r="T330" s="122"/>
      <c r="U330" s="122"/>
    </row>
    <row r="331" spans="1:25" x14ac:dyDescent="0.2">
      <c r="A331" s="126" t="s">
        <v>1067</v>
      </c>
      <c r="B331" s="137">
        <v>1</v>
      </c>
      <c r="C331" s="137" t="s">
        <v>541</v>
      </c>
      <c r="D331" s="136"/>
      <c r="E331" s="124"/>
      <c r="F331" s="122"/>
      <c r="H331" s="41"/>
      <c r="I331" s="41"/>
      <c r="J331" s="41"/>
      <c r="K331" s="41"/>
      <c r="L331" s="41"/>
      <c r="M331" s="41"/>
      <c r="N331" s="41"/>
      <c r="O331" s="41"/>
      <c r="P331" s="122"/>
      <c r="T331" s="122"/>
      <c r="U331" s="122"/>
    </row>
    <row r="332" spans="1:25" x14ac:dyDescent="0.2">
      <c r="A332" s="122"/>
      <c r="B332" s="136"/>
      <c r="C332" s="136"/>
      <c r="D332" s="136"/>
      <c r="F332" s="122"/>
      <c r="H332" s="41"/>
      <c r="I332" s="41"/>
      <c r="J332" s="41"/>
      <c r="K332" s="41"/>
      <c r="L332" s="41"/>
      <c r="M332" s="41"/>
      <c r="N332" s="41"/>
      <c r="O332" s="41"/>
      <c r="P332" s="122"/>
      <c r="T332" s="122"/>
      <c r="U332" s="122"/>
    </row>
    <row r="333" spans="1:25" ht="19" x14ac:dyDescent="0.25">
      <c r="A333" s="164" t="s">
        <v>171</v>
      </c>
      <c r="B333" s="170"/>
      <c r="C333" s="170"/>
      <c r="D333" s="170"/>
      <c r="E333" s="189"/>
      <c r="F333" s="189"/>
      <c r="W333" s="42"/>
      <c r="X333" s="42"/>
      <c r="Y333" s="42"/>
    </row>
    <row r="334" spans="1:25" x14ac:dyDescent="0.2">
      <c r="A334" s="41" t="s">
        <v>607</v>
      </c>
      <c r="B334" s="27">
        <v>1</v>
      </c>
      <c r="C334" s="27"/>
      <c r="D334" s="27" t="s">
        <v>541</v>
      </c>
      <c r="E334" s="126" t="s">
        <v>1071</v>
      </c>
      <c r="F334" s="126" t="s">
        <v>1076</v>
      </c>
      <c r="W334" s="42"/>
      <c r="X334" s="42"/>
      <c r="Y334" s="42"/>
    </row>
    <row r="335" spans="1:25" x14ac:dyDescent="0.2">
      <c r="A335" s="41" t="s">
        <v>609</v>
      </c>
      <c r="B335" s="27">
        <v>1</v>
      </c>
      <c r="C335" s="27"/>
      <c r="D335" s="27" t="s">
        <v>541</v>
      </c>
      <c r="E335" s="41" t="s">
        <v>1079</v>
      </c>
      <c r="F335" s="126" t="s">
        <v>609</v>
      </c>
      <c r="W335" s="42"/>
      <c r="X335" s="42"/>
      <c r="Y335" s="42"/>
    </row>
    <row r="336" spans="1:25" x14ac:dyDescent="0.2">
      <c r="A336" s="41" t="s">
        <v>606</v>
      </c>
      <c r="B336" s="27">
        <v>1</v>
      </c>
      <c r="C336" s="27"/>
      <c r="D336" s="27" t="s">
        <v>541</v>
      </c>
      <c r="E336" s="41" t="s">
        <v>1080</v>
      </c>
      <c r="F336" s="41" t="s">
        <v>606</v>
      </c>
      <c r="W336" s="42"/>
      <c r="X336" s="42"/>
      <c r="Y336" s="42"/>
    </row>
    <row r="337" spans="1:25" x14ac:dyDescent="0.2">
      <c r="A337" s="122" t="s">
        <v>1075</v>
      </c>
      <c r="B337" s="27">
        <v>1</v>
      </c>
      <c r="C337" s="27"/>
      <c r="D337" s="27" t="s">
        <v>541</v>
      </c>
      <c r="E337" s="41" t="s">
        <v>1082</v>
      </c>
      <c r="F337" s="122" t="s">
        <v>1077</v>
      </c>
      <c r="W337" s="42"/>
      <c r="X337" s="42"/>
      <c r="Y337" s="42"/>
    </row>
    <row r="338" spans="1:25" x14ac:dyDescent="0.2">
      <c r="A338" s="41" t="s">
        <v>262</v>
      </c>
      <c r="B338" s="27">
        <v>1</v>
      </c>
      <c r="C338" s="27"/>
      <c r="D338" s="27" t="s">
        <v>541</v>
      </c>
      <c r="E338" s="42"/>
      <c r="F338" s="41" t="s">
        <v>1078</v>
      </c>
      <c r="W338" s="42"/>
      <c r="X338" s="42"/>
      <c r="Y338" s="42"/>
    </row>
    <row r="339" spans="1:25" x14ac:dyDescent="0.2">
      <c r="A339" s="126" t="s">
        <v>834</v>
      </c>
      <c r="B339" s="27">
        <v>1</v>
      </c>
      <c r="C339" s="27" t="s">
        <v>541</v>
      </c>
      <c r="D339" s="42"/>
      <c r="F339" s="122" t="s">
        <v>1081</v>
      </c>
      <c r="W339" s="42"/>
      <c r="X339" s="42"/>
      <c r="Y339" s="42"/>
    </row>
    <row r="340" spans="1:25" x14ac:dyDescent="0.2">
      <c r="A340" s="41" t="s">
        <v>608</v>
      </c>
      <c r="B340" s="27">
        <v>1</v>
      </c>
      <c r="C340" s="27" t="s">
        <v>541</v>
      </c>
      <c r="D340" s="42"/>
      <c r="W340" s="42"/>
      <c r="X340" s="42"/>
      <c r="Y340" s="42"/>
    </row>
    <row r="341" spans="1:25" x14ac:dyDescent="0.2">
      <c r="A341" s="41" t="s">
        <v>610</v>
      </c>
      <c r="B341" s="27">
        <v>1</v>
      </c>
      <c r="C341" s="27" t="s">
        <v>541</v>
      </c>
      <c r="D341" s="27"/>
      <c r="E341" s="42"/>
      <c r="W341" s="42"/>
      <c r="X341" s="42"/>
      <c r="Y341" s="42"/>
    </row>
    <row r="342" spans="1:25" x14ac:dyDescent="0.2">
      <c r="A342" s="41"/>
      <c r="B342" s="27"/>
      <c r="C342" s="27"/>
      <c r="D342" s="27"/>
      <c r="E342" s="42"/>
      <c r="W342" s="42"/>
      <c r="X342" s="42"/>
      <c r="Y342" s="42"/>
    </row>
    <row r="343" spans="1:25" ht="19" x14ac:dyDescent="0.25">
      <c r="A343" s="173" t="s">
        <v>241</v>
      </c>
      <c r="B343" s="177"/>
      <c r="C343" s="177"/>
      <c r="D343" s="177"/>
      <c r="E343" s="179"/>
      <c r="F343" s="179"/>
      <c r="W343" s="42"/>
      <c r="X343" s="42"/>
      <c r="Y343" s="42"/>
    </row>
    <row r="344" spans="1:25" x14ac:dyDescent="0.2">
      <c r="A344" s="190" t="s">
        <v>1039</v>
      </c>
      <c r="E344" s="126" t="s">
        <v>1083</v>
      </c>
      <c r="F344" s="126" t="s">
        <v>1085</v>
      </c>
      <c r="W344" s="42"/>
      <c r="X344" s="42"/>
      <c r="Y344" s="42"/>
    </row>
    <row r="345" spans="1:25" x14ac:dyDescent="0.2">
      <c r="A345" s="122"/>
      <c r="E345" s="41" t="s">
        <v>1084</v>
      </c>
      <c r="F345" s="41" t="s">
        <v>1088</v>
      </c>
      <c r="W345" s="42"/>
      <c r="X345" s="42"/>
      <c r="Y345" s="42"/>
    </row>
    <row r="346" spans="1:25" x14ac:dyDescent="0.2">
      <c r="A346" s="122"/>
      <c r="E346" s="41" t="s">
        <v>1086</v>
      </c>
      <c r="F346" s="41" t="s">
        <v>263</v>
      </c>
      <c r="W346" s="42"/>
      <c r="X346" s="42"/>
      <c r="Y346" s="42"/>
    </row>
    <row r="347" spans="1:25" x14ac:dyDescent="0.2">
      <c r="A347" s="122"/>
      <c r="E347" s="41" t="s">
        <v>1087</v>
      </c>
      <c r="W347" s="42"/>
      <c r="X347" s="42"/>
      <c r="Y347" s="42"/>
    </row>
    <row r="348" spans="1:25" x14ac:dyDescent="0.2">
      <c r="A348" s="122"/>
      <c r="E348" s="41" t="s">
        <v>264</v>
      </c>
      <c r="F348" s="122"/>
      <c r="W348" s="42"/>
      <c r="X348" s="42"/>
      <c r="Y348" s="42"/>
    </row>
    <row r="349" spans="1:25" x14ac:dyDescent="0.2">
      <c r="A349" s="122"/>
      <c r="E349" s="41" t="s">
        <v>1146</v>
      </c>
      <c r="F349" s="42"/>
      <c r="W349" s="42"/>
      <c r="X349" s="42"/>
      <c r="Y349" s="42"/>
    </row>
    <row r="350" spans="1:25" x14ac:dyDescent="0.2">
      <c r="A350" s="122"/>
      <c r="E350" s="42"/>
      <c r="W350" s="42"/>
      <c r="X350" s="42"/>
      <c r="Y350" s="42"/>
    </row>
    <row r="351" spans="1:25" ht="19" x14ac:dyDescent="0.2">
      <c r="A351" s="161" t="s">
        <v>168</v>
      </c>
      <c r="B351" s="162"/>
      <c r="C351" s="162"/>
      <c r="D351" s="162"/>
      <c r="E351" s="161"/>
      <c r="F351" s="161"/>
      <c r="H351" s="130"/>
      <c r="I351" s="130"/>
      <c r="J351" s="130"/>
      <c r="K351" s="130"/>
      <c r="L351" s="130"/>
      <c r="M351" s="130"/>
      <c r="N351" s="130"/>
      <c r="O351" s="130"/>
      <c r="P351" s="130"/>
    </row>
    <row r="352" spans="1:25" x14ac:dyDescent="0.2">
      <c r="A352" s="41" t="s">
        <v>593</v>
      </c>
      <c r="B352" s="27">
        <v>7</v>
      </c>
      <c r="C352" s="27"/>
      <c r="D352" s="27" t="s">
        <v>541</v>
      </c>
      <c r="E352" s="41" t="s">
        <v>1094</v>
      </c>
      <c r="F352" s="41" t="s">
        <v>1091</v>
      </c>
      <c r="H352" s="26"/>
      <c r="I352" s="26"/>
      <c r="J352" s="26"/>
      <c r="K352" s="131"/>
      <c r="L352" s="131"/>
      <c r="M352" s="131"/>
      <c r="N352" s="131"/>
      <c r="O352" s="131"/>
      <c r="P352" s="122"/>
    </row>
    <row r="353" spans="1:25" x14ac:dyDescent="0.2">
      <c r="A353" s="41" t="s">
        <v>594</v>
      </c>
      <c r="B353" s="27">
        <v>7</v>
      </c>
      <c r="C353" s="27"/>
      <c r="D353" s="27" t="s">
        <v>541</v>
      </c>
      <c r="E353" s="41" t="s">
        <v>1093</v>
      </c>
      <c r="F353" s="122" t="s">
        <v>1089</v>
      </c>
      <c r="H353" s="26"/>
      <c r="I353" s="26"/>
      <c r="J353" s="26"/>
      <c r="K353" s="131"/>
      <c r="L353" s="131"/>
      <c r="M353" s="131"/>
      <c r="N353" s="131"/>
      <c r="O353" s="131"/>
      <c r="P353" s="122"/>
    </row>
    <row r="354" spans="1:25" x14ac:dyDescent="0.2">
      <c r="A354" s="41" t="s">
        <v>1092</v>
      </c>
      <c r="B354" s="27">
        <v>7</v>
      </c>
      <c r="C354" s="27"/>
      <c r="D354" s="27" t="s">
        <v>541</v>
      </c>
      <c r="F354" s="122" t="s">
        <v>1090</v>
      </c>
      <c r="H354" s="26"/>
      <c r="I354" s="26"/>
      <c r="J354" s="26"/>
      <c r="K354" s="131"/>
      <c r="L354" s="131"/>
      <c r="M354" s="131"/>
      <c r="N354" s="131"/>
      <c r="O354" s="131"/>
      <c r="P354" s="122"/>
    </row>
    <row r="355" spans="1:25" x14ac:dyDescent="0.2">
      <c r="A355" s="122" t="s">
        <v>833</v>
      </c>
      <c r="B355" s="136">
        <v>7</v>
      </c>
      <c r="C355" s="136"/>
      <c r="D355" s="136" t="s">
        <v>541</v>
      </c>
      <c r="E355" s="122"/>
      <c r="F355" s="41" t="s">
        <v>595</v>
      </c>
      <c r="H355" s="26"/>
      <c r="I355" s="26"/>
      <c r="J355" s="26"/>
      <c r="K355" s="131"/>
      <c r="L355" s="131"/>
      <c r="M355" s="131"/>
      <c r="N355" s="131"/>
      <c r="O355" s="131"/>
      <c r="P355" s="122"/>
    </row>
    <row r="356" spans="1:25" x14ac:dyDescent="0.2">
      <c r="A356" s="122" t="s">
        <v>1095</v>
      </c>
      <c r="B356" s="136">
        <v>7</v>
      </c>
      <c r="C356" s="136" t="s">
        <v>541</v>
      </c>
      <c r="D356" s="136"/>
      <c r="E356" s="122"/>
      <c r="F356" s="122" t="s">
        <v>228</v>
      </c>
      <c r="G356" s="26"/>
      <c r="H356" s="26"/>
      <c r="I356" s="26"/>
      <c r="J356" s="26"/>
      <c r="K356" s="131"/>
      <c r="L356" s="131"/>
      <c r="M356" s="131"/>
      <c r="N356" s="131"/>
      <c r="O356" s="131"/>
      <c r="P356" s="122"/>
    </row>
    <row r="357" spans="1:25" x14ac:dyDescent="0.2">
      <c r="A357" s="122"/>
      <c r="B357" s="136"/>
      <c r="C357" s="136"/>
      <c r="D357" s="136"/>
      <c r="E357" s="122"/>
      <c r="F357" s="122"/>
      <c r="G357" s="26"/>
      <c r="H357" s="26"/>
      <c r="I357" s="26"/>
      <c r="J357" s="26"/>
      <c r="K357" s="131"/>
      <c r="L357" s="131"/>
      <c r="M357" s="131"/>
      <c r="N357" s="131"/>
      <c r="O357" s="131"/>
      <c r="P357" s="122"/>
    </row>
    <row r="358" spans="1:25" ht="19" x14ac:dyDescent="0.2">
      <c r="A358" s="164" t="s">
        <v>169</v>
      </c>
      <c r="B358" s="169"/>
      <c r="C358" s="169"/>
      <c r="D358" s="169"/>
      <c r="E358" s="171"/>
      <c r="F358" s="171"/>
      <c r="G358" s="26"/>
      <c r="H358" s="26"/>
      <c r="I358" s="26"/>
      <c r="J358" s="26"/>
      <c r="K358" s="131"/>
      <c r="L358" s="131"/>
      <c r="M358" s="131"/>
      <c r="N358" s="131"/>
      <c r="O358" s="131"/>
      <c r="P358" s="122"/>
    </row>
    <row r="359" spans="1:25" x14ac:dyDescent="0.2">
      <c r="A359" s="26" t="s">
        <v>1097</v>
      </c>
      <c r="B359" s="136">
        <v>7</v>
      </c>
      <c r="C359" s="136"/>
      <c r="D359" s="136" t="s">
        <v>541</v>
      </c>
      <c r="E359" s="26" t="s">
        <v>1100</v>
      </c>
      <c r="F359" s="122" t="s">
        <v>1098</v>
      </c>
      <c r="G359" s="26"/>
      <c r="H359" s="26"/>
      <c r="I359" s="26"/>
      <c r="J359" s="26"/>
      <c r="K359" s="131"/>
      <c r="L359" s="131"/>
      <c r="M359" s="131"/>
      <c r="N359" s="131"/>
      <c r="O359" s="131"/>
      <c r="P359" s="122"/>
    </row>
    <row r="360" spans="1:25" x14ac:dyDescent="0.2">
      <c r="A360" s="26" t="s">
        <v>605</v>
      </c>
      <c r="B360" s="136">
        <v>7</v>
      </c>
      <c r="C360" s="136"/>
      <c r="D360" s="136" t="s">
        <v>541</v>
      </c>
      <c r="E360" s="26" t="s">
        <v>1103</v>
      </c>
      <c r="F360" s="122" t="s">
        <v>1099</v>
      </c>
      <c r="G360" s="26"/>
      <c r="H360" s="26"/>
      <c r="I360" s="26"/>
      <c r="J360" s="26"/>
      <c r="K360" s="131"/>
      <c r="L360" s="131"/>
      <c r="M360" s="131"/>
      <c r="N360" s="131"/>
      <c r="O360" s="131"/>
      <c r="P360" s="122"/>
    </row>
    <row r="361" spans="1:25" x14ac:dyDescent="0.2">
      <c r="A361" s="26" t="s">
        <v>240</v>
      </c>
      <c r="B361" s="136">
        <v>7</v>
      </c>
      <c r="C361" s="136" t="s">
        <v>541</v>
      </c>
      <c r="D361" s="136"/>
      <c r="E361" s="122" t="s">
        <v>1147</v>
      </c>
      <c r="F361" s="26" t="s">
        <v>1101</v>
      </c>
      <c r="G361" s="26"/>
      <c r="H361" s="26"/>
      <c r="I361" s="26"/>
      <c r="J361" s="26"/>
      <c r="K361" s="131"/>
      <c r="L361" s="131"/>
      <c r="M361" s="131"/>
      <c r="N361" s="131"/>
      <c r="O361" s="131"/>
      <c r="P361" s="122"/>
    </row>
    <row r="362" spans="1:25" x14ac:dyDescent="0.2">
      <c r="A362" s="26" t="s">
        <v>1102</v>
      </c>
      <c r="B362" s="136">
        <v>7</v>
      </c>
      <c r="C362" s="136" t="s">
        <v>541</v>
      </c>
      <c r="E362" s="122" t="s">
        <v>229</v>
      </c>
      <c r="F362" s="122"/>
      <c r="G362" s="26"/>
      <c r="H362" s="26"/>
      <c r="I362" s="26"/>
      <c r="J362" s="26"/>
      <c r="K362" s="131"/>
      <c r="L362" s="131"/>
      <c r="M362" s="131"/>
      <c r="N362" s="131"/>
      <c r="O362" s="131"/>
      <c r="P362" s="122"/>
    </row>
    <row r="363" spans="1:25" x14ac:dyDescent="0.2">
      <c r="W363" s="42"/>
      <c r="X363" s="42"/>
      <c r="Y363" s="42"/>
    </row>
    <row r="364" spans="1:25" ht="19" x14ac:dyDescent="0.2">
      <c r="A364" s="161" t="s">
        <v>997</v>
      </c>
      <c r="B364" s="162"/>
      <c r="C364" s="162"/>
      <c r="D364" s="162"/>
      <c r="E364" s="161"/>
      <c r="F364" s="161"/>
      <c r="H364" s="130"/>
      <c r="I364" s="130"/>
      <c r="J364" s="130"/>
      <c r="K364" s="154"/>
      <c r="L364" s="130"/>
      <c r="M364" s="130"/>
      <c r="N364" s="130"/>
      <c r="O364" s="130"/>
      <c r="P364" s="130"/>
    </row>
    <row r="365" spans="1:25" x14ac:dyDescent="0.2">
      <c r="A365" s="41" t="s">
        <v>829</v>
      </c>
      <c r="B365" s="27">
        <v>8</v>
      </c>
      <c r="C365" s="27"/>
      <c r="D365" s="27" t="s">
        <v>541</v>
      </c>
      <c r="E365" s="122" t="s">
        <v>1107</v>
      </c>
      <c r="F365" s="41" t="s">
        <v>1104</v>
      </c>
      <c r="H365" s="26"/>
      <c r="I365" s="26"/>
      <c r="J365" s="26"/>
      <c r="L365" s="124"/>
      <c r="M365" s="124"/>
      <c r="N365" s="124"/>
      <c r="O365" s="124"/>
      <c r="P365" s="123"/>
    </row>
    <row r="366" spans="1:25" x14ac:dyDescent="0.2">
      <c r="A366" s="41" t="s">
        <v>1105</v>
      </c>
      <c r="B366" s="27">
        <v>8</v>
      </c>
      <c r="C366" s="27"/>
      <c r="D366" s="27" t="s">
        <v>541</v>
      </c>
      <c r="E366" s="26" t="s">
        <v>79</v>
      </c>
      <c r="F366" s="41" t="s">
        <v>1106</v>
      </c>
      <c r="H366" s="41"/>
      <c r="I366" s="41"/>
      <c r="J366" s="41"/>
      <c r="L366" s="127"/>
      <c r="M366" s="127"/>
      <c r="N366" s="127"/>
      <c r="O366" s="127"/>
      <c r="P366" s="123"/>
      <c r="U366" s="26"/>
      <c r="V366" s="26"/>
    </row>
    <row r="367" spans="1:25" x14ac:dyDescent="0.2">
      <c r="A367" s="122" t="s">
        <v>831</v>
      </c>
      <c r="B367" s="136">
        <v>8</v>
      </c>
      <c r="C367" s="27" t="s">
        <v>541</v>
      </c>
      <c r="D367" s="27"/>
      <c r="F367" s="26" t="s">
        <v>1108</v>
      </c>
      <c r="H367" s="26"/>
      <c r="I367" s="26"/>
      <c r="J367" s="26"/>
      <c r="L367" s="127"/>
      <c r="M367" s="127"/>
      <c r="N367" s="127"/>
      <c r="O367" s="127"/>
      <c r="P367" s="123"/>
      <c r="U367" s="26"/>
      <c r="V367" s="26"/>
    </row>
    <row r="368" spans="1:25" x14ac:dyDescent="0.2">
      <c r="A368" s="26" t="s">
        <v>227</v>
      </c>
      <c r="B368" s="27">
        <v>12</v>
      </c>
      <c r="C368" s="136"/>
      <c r="D368" s="136" t="s">
        <v>541</v>
      </c>
      <c r="F368" s="185"/>
      <c r="H368" s="26"/>
      <c r="I368" s="26"/>
      <c r="J368" s="26"/>
      <c r="L368" s="126"/>
      <c r="M368" s="126"/>
      <c r="N368" s="126"/>
      <c r="O368" s="126"/>
      <c r="P368" s="123"/>
      <c r="U368" s="26"/>
      <c r="V368" s="26"/>
    </row>
    <row r="369" spans="1:25" x14ac:dyDescent="0.2">
      <c r="A369" s="26" t="s">
        <v>79</v>
      </c>
      <c r="B369" s="27">
        <v>12</v>
      </c>
      <c r="C369" s="27" t="s">
        <v>541</v>
      </c>
      <c r="D369" s="27"/>
      <c r="E369" s="122"/>
      <c r="F369" s="185"/>
      <c r="H369" s="26"/>
      <c r="I369" s="26"/>
      <c r="J369" s="26"/>
      <c r="L369" s="126"/>
      <c r="M369" s="126"/>
      <c r="N369" s="126"/>
      <c r="O369" s="126"/>
      <c r="P369" s="123"/>
      <c r="U369" s="41"/>
      <c r="V369" s="41"/>
    </row>
    <row r="370" spans="1:25" x14ac:dyDescent="0.2">
      <c r="U370" s="41"/>
      <c r="V370" s="41"/>
    </row>
    <row r="371" spans="1:25" ht="19" x14ac:dyDescent="0.25">
      <c r="A371" s="164" t="s">
        <v>1096</v>
      </c>
      <c r="B371" s="170"/>
      <c r="C371" s="170"/>
      <c r="D371" s="170"/>
      <c r="E371" s="189"/>
      <c r="F371" s="189"/>
      <c r="U371" s="41"/>
      <c r="V371" s="41"/>
    </row>
    <row r="372" spans="1:25" x14ac:dyDescent="0.2">
      <c r="A372" s="26" t="s">
        <v>80</v>
      </c>
      <c r="B372" s="43">
        <v>7</v>
      </c>
      <c r="D372" s="43" t="s">
        <v>541</v>
      </c>
      <c r="E372" s="26" t="s">
        <v>226</v>
      </c>
      <c r="F372" s="26" t="s">
        <v>1109</v>
      </c>
      <c r="U372" s="41"/>
      <c r="V372" s="41"/>
    </row>
    <row r="373" spans="1:25" x14ac:dyDescent="0.2">
      <c r="A373" s="41" t="s">
        <v>830</v>
      </c>
      <c r="B373" s="43">
        <v>8</v>
      </c>
      <c r="D373" s="43" t="s">
        <v>541</v>
      </c>
      <c r="E373" s="122" t="s">
        <v>1113</v>
      </c>
      <c r="F373" s="41" t="s">
        <v>1110</v>
      </c>
      <c r="U373" s="41"/>
      <c r="V373" s="41"/>
    </row>
    <row r="374" spans="1:25" x14ac:dyDescent="0.2">
      <c r="A374" s="26" t="s">
        <v>603</v>
      </c>
      <c r="B374" s="43">
        <v>8</v>
      </c>
      <c r="D374" s="43" t="s">
        <v>541</v>
      </c>
      <c r="F374" s="26" t="s">
        <v>1111</v>
      </c>
      <c r="U374" s="41"/>
      <c r="V374" s="41"/>
    </row>
    <row r="375" spans="1:25" x14ac:dyDescent="0.2">
      <c r="A375" s="26" t="s">
        <v>1112</v>
      </c>
      <c r="B375" s="43">
        <v>8</v>
      </c>
      <c r="D375" s="43" t="s">
        <v>541</v>
      </c>
      <c r="F375" s="26" t="s">
        <v>604</v>
      </c>
      <c r="U375" s="26"/>
      <c r="V375" s="26"/>
    </row>
    <row r="376" spans="1:25" x14ac:dyDescent="0.2">
      <c r="A376" s="26" t="s">
        <v>546</v>
      </c>
      <c r="B376" s="43">
        <v>9</v>
      </c>
      <c r="C376" s="43" t="s">
        <v>541</v>
      </c>
      <c r="D376" s="42"/>
      <c r="F376" s="42"/>
    </row>
    <row r="377" spans="1:25" x14ac:dyDescent="0.2">
      <c r="A377" s="122"/>
      <c r="B377" s="136"/>
      <c r="C377" s="136"/>
      <c r="D377" s="136"/>
      <c r="E377" s="122"/>
      <c r="F377" s="122"/>
      <c r="G377" s="122"/>
      <c r="H377" s="122"/>
      <c r="I377" s="122"/>
      <c r="J377" s="122"/>
      <c r="K377" s="122"/>
      <c r="L377" s="122"/>
      <c r="M377" s="122"/>
      <c r="N377" s="122"/>
      <c r="O377" s="122"/>
      <c r="P377" s="122"/>
      <c r="U377" s="124"/>
      <c r="V377" s="124"/>
    </row>
    <row r="378" spans="1:25" ht="19" x14ac:dyDescent="0.25">
      <c r="A378" s="173" t="s">
        <v>1152</v>
      </c>
      <c r="B378" s="177"/>
      <c r="C378" s="177"/>
      <c r="D378" s="177"/>
      <c r="E378" s="179"/>
      <c r="F378" s="179"/>
      <c r="U378" s="126"/>
      <c r="V378" s="126"/>
    </row>
    <row r="379" spans="1:25" s="26" customFormat="1" x14ac:dyDescent="0.2">
      <c r="A379" s="127" t="s">
        <v>544</v>
      </c>
      <c r="B379" s="137">
        <v>7</v>
      </c>
      <c r="C379" s="137"/>
      <c r="D379" s="137" t="s">
        <v>541</v>
      </c>
      <c r="E379" s="124" t="s">
        <v>828</v>
      </c>
      <c r="F379" s="127" t="s">
        <v>1114</v>
      </c>
      <c r="Q379" s="54"/>
      <c r="U379" s="126"/>
      <c r="V379" s="126"/>
      <c r="X379" s="27"/>
      <c r="Y379" s="27"/>
    </row>
    <row r="380" spans="1:25" s="26" customFormat="1" x14ac:dyDescent="0.2">
      <c r="A380" s="126" t="s">
        <v>545</v>
      </c>
      <c r="B380" s="137">
        <v>8</v>
      </c>
      <c r="C380" s="137"/>
      <c r="D380" s="137" t="s">
        <v>541</v>
      </c>
      <c r="E380" s="132" t="s">
        <v>832</v>
      </c>
      <c r="F380" s="126" t="s">
        <v>1115</v>
      </c>
      <c r="Q380" s="54"/>
      <c r="U380" s="124"/>
      <c r="V380" s="124"/>
      <c r="X380" s="27"/>
      <c r="Y380" s="27"/>
    </row>
    <row r="381" spans="1:25" s="26" customFormat="1" x14ac:dyDescent="0.2">
      <c r="A381" s="128" t="s">
        <v>1136</v>
      </c>
      <c r="B381" s="137">
        <v>9</v>
      </c>
      <c r="C381" s="137"/>
      <c r="D381" s="137" t="s">
        <v>541</v>
      </c>
      <c r="F381" s="126" t="s">
        <v>1116</v>
      </c>
      <c r="Q381" s="54"/>
      <c r="U381" s="128"/>
      <c r="V381" s="128"/>
      <c r="X381" s="27"/>
      <c r="Y381" s="27"/>
    </row>
    <row r="382" spans="1:25" s="26" customFormat="1" x14ac:dyDescent="0.2">
      <c r="A382" s="127" t="s">
        <v>547</v>
      </c>
      <c r="B382" s="137">
        <v>9</v>
      </c>
      <c r="C382" s="137"/>
      <c r="D382" s="137" t="s">
        <v>541</v>
      </c>
      <c r="E382" s="126"/>
      <c r="F382" s="128" t="s">
        <v>1151</v>
      </c>
      <c r="Q382" s="54"/>
      <c r="U382" s="127"/>
      <c r="V382" s="127"/>
      <c r="X382" s="27"/>
      <c r="Y382" s="27"/>
    </row>
    <row r="383" spans="1:25" s="26" customFormat="1" x14ac:dyDescent="0.2">
      <c r="A383" s="124" t="s">
        <v>546</v>
      </c>
      <c r="B383" s="137">
        <v>9</v>
      </c>
      <c r="C383" s="137" t="s">
        <v>541</v>
      </c>
      <c r="D383" s="137"/>
      <c r="E383" s="126"/>
      <c r="F383" s="127" t="s">
        <v>1117</v>
      </c>
      <c r="Q383" s="54"/>
      <c r="W383" s="27"/>
      <c r="X383" s="27"/>
      <c r="Y383" s="27"/>
    </row>
    <row r="384" spans="1:25" s="26" customFormat="1" x14ac:dyDescent="0.2">
      <c r="A384" s="124"/>
      <c r="B384" s="124"/>
      <c r="C384" s="124"/>
      <c r="D384" s="124"/>
      <c r="F384" s="126" t="s">
        <v>1118</v>
      </c>
      <c r="Q384" s="54"/>
    </row>
    <row r="385" spans="1:25" x14ac:dyDescent="0.2">
      <c r="W385" s="42"/>
      <c r="X385" s="42"/>
      <c r="Y385" s="42"/>
    </row>
    <row r="386" spans="1:25" ht="19" x14ac:dyDescent="0.2">
      <c r="A386" s="173" t="s">
        <v>250</v>
      </c>
      <c r="B386" s="178"/>
      <c r="C386" s="178"/>
      <c r="D386" s="178"/>
      <c r="E386" s="182"/>
      <c r="F386" s="182"/>
      <c r="G386" s="123"/>
      <c r="H386" s="123"/>
      <c r="I386" s="123"/>
      <c r="J386" s="123"/>
      <c r="K386" s="123"/>
      <c r="L386" s="123"/>
      <c r="M386" s="123"/>
      <c r="N386" s="123"/>
      <c r="O386" s="123"/>
      <c r="P386" s="123"/>
      <c r="W386" s="42"/>
      <c r="X386" s="42"/>
      <c r="Y386" s="42"/>
    </row>
    <row r="387" spans="1:25" ht="19" x14ac:dyDescent="0.2">
      <c r="A387" s="173" t="s">
        <v>251</v>
      </c>
      <c r="B387" s="178"/>
      <c r="C387" s="178"/>
      <c r="D387" s="178"/>
      <c r="E387" s="182"/>
      <c r="F387" s="182"/>
      <c r="G387" s="123"/>
      <c r="H387" s="123"/>
      <c r="I387" s="123"/>
      <c r="J387" s="123"/>
      <c r="K387" s="123"/>
      <c r="L387" s="123"/>
      <c r="M387" s="123"/>
      <c r="N387" s="123"/>
      <c r="O387" s="123"/>
      <c r="P387" s="123"/>
      <c r="Q387" s="42"/>
      <c r="Y387" s="42"/>
    </row>
    <row r="388" spans="1:25" x14ac:dyDescent="0.2">
      <c r="A388" s="126" t="s">
        <v>256</v>
      </c>
      <c r="B388" s="137">
        <v>1</v>
      </c>
      <c r="C388" s="137"/>
      <c r="D388" s="137" t="s">
        <v>541</v>
      </c>
      <c r="E388" s="122" t="s">
        <v>253</v>
      </c>
      <c r="F388" s="126" t="s">
        <v>1119</v>
      </c>
      <c r="G388" s="122"/>
      <c r="H388" s="122"/>
      <c r="I388" s="122"/>
      <c r="J388" s="122"/>
      <c r="K388" s="122"/>
      <c r="L388" s="122"/>
      <c r="O388" s="122"/>
      <c r="P388" s="122"/>
      <c r="Q388" s="42"/>
      <c r="Y388" s="42"/>
    </row>
    <row r="389" spans="1:25" x14ac:dyDescent="0.2">
      <c r="A389" s="126" t="s">
        <v>254</v>
      </c>
      <c r="B389" s="137">
        <v>4</v>
      </c>
      <c r="C389" s="137"/>
      <c r="D389" s="137" t="s">
        <v>541</v>
      </c>
      <c r="E389" s="126" t="s">
        <v>1120</v>
      </c>
      <c r="F389" s="126" t="s">
        <v>254</v>
      </c>
      <c r="G389" s="122"/>
      <c r="H389" s="122"/>
      <c r="I389" s="122"/>
      <c r="J389" s="122"/>
      <c r="K389" s="122"/>
      <c r="L389" s="122"/>
      <c r="O389" s="122"/>
      <c r="P389" s="122"/>
      <c r="Q389" s="42"/>
      <c r="Y389" s="42"/>
    </row>
    <row r="390" spans="1:25" x14ac:dyDescent="0.2">
      <c r="A390" s="126" t="s">
        <v>252</v>
      </c>
      <c r="B390" s="137">
        <v>4</v>
      </c>
      <c r="C390" s="137" t="s">
        <v>541</v>
      </c>
      <c r="D390" s="137"/>
      <c r="E390" s="124" t="s">
        <v>1148</v>
      </c>
      <c r="F390" s="126" t="s">
        <v>1121</v>
      </c>
      <c r="G390" s="122"/>
      <c r="H390" s="122"/>
      <c r="I390" s="122"/>
      <c r="J390" s="122"/>
      <c r="K390" s="122"/>
      <c r="L390" s="122"/>
      <c r="O390" s="122"/>
      <c r="P390" s="122"/>
      <c r="Q390" s="42"/>
      <c r="W390" s="42"/>
      <c r="X390" s="42"/>
      <c r="Y390" s="42"/>
    </row>
    <row r="391" spans="1:25" x14ac:dyDescent="0.2">
      <c r="A391" s="126" t="s">
        <v>255</v>
      </c>
      <c r="B391" s="137">
        <v>4</v>
      </c>
      <c r="C391" s="137" t="s">
        <v>541</v>
      </c>
      <c r="D391" s="137"/>
      <c r="E391" s="41" t="s">
        <v>1122</v>
      </c>
      <c r="F391" s="147" t="s">
        <v>1125</v>
      </c>
      <c r="G391" s="122"/>
      <c r="H391" s="122"/>
      <c r="I391" s="122"/>
      <c r="J391" s="122"/>
      <c r="K391" s="122"/>
      <c r="L391" s="122"/>
      <c r="O391" s="122"/>
      <c r="P391" s="122"/>
      <c r="Q391" s="42"/>
      <c r="W391" s="42"/>
      <c r="X391" s="42"/>
      <c r="Y391" s="42"/>
    </row>
    <row r="392" spans="1:25" x14ac:dyDescent="0.2">
      <c r="A392" s="126" t="s">
        <v>116</v>
      </c>
      <c r="B392" s="137">
        <v>8</v>
      </c>
      <c r="C392" s="137"/>
      <c r="D392" s="137" t="s">
        <v>541</v>
      </c>
      <c r="E392" s="124" t="s">
        <v>1123</v>
      </c>
      <c r="F392" s="126"/>
      <c r="G392" s="122"/>
      <c r="J392" s="122"/>
      <c r="K392" s="122"/>
      <c r="L392" s="122"/>
      <c r="O392" s="122"/>
      <c r="P392" s="122"/>
      <c r="Q392" s="42"/>
      <c r="W392" s="42"/>
      <c r="X392" s="42"/>
      <c r="Y392" s="42"/>
    </row>
    <row r="393" spans="1:25" x14ac:dyDescent="0.2">
      <c r="A393" s="124" t="s">
        <v>257</v>
      </c>
      <c r="B393" s="137">
        <v>10</v>
      </c>
      <c r="C393" s="137" t="s">
        <v>541</v>
      </c>
      <c r="D393" s="137"/>
      <c r="E393" s="124" t="s">
        <v>1124</v>
      </c>
      <c r="F393" s="126"/>
      <c r="G393" s="122"/>
      <c r="J393" s="122"/>
      <c r="K393" s="122"/>
      <c r="L393" s="122"/>
      <c r="O393" s="122"/>
      <c r="P393" s="122"/>
      <c r="Q393" s="42"/>
      <c r="W393" s="42"/>
      <c r="X393" s="42"/>
      <c r="Y393" s="42"/>
    </row>
    <row r="394" spans="1:25" x14ac:dyDescent="0.2">
      <c r="A394" s="124" t="s">
        <v>835</v>
      </c>
      <c r="B394" s="137">
        <v>11</v>
      </c>
      <c r="C394" s="137" t="s">
        <v>541</v>
      </c>
      <c r="D394" s="137"/>
      <c r="E394" s="126"/>
      <c r="F394" s="126"/>
      <c r="G394" s="122"/>
      <c r="J394" s="122"/>
      <c r="K394" s="122"/>
      <c r="L394" s="122"/>
      <c r="O394" s="122"/>
      <c r="P394" s="122"/>
      <c r="Q394" s="42"/>
      <c r="W394" s="42"/>
      <c r="X394" s="42"/>
      <c r="Y394" s="42"/>
    </row>
    <row r="395" spans="1:25" x14ac:dyDescent="0.2">
      <c r="A395" s="124" t="s">
        <v>1130</v>
      </c>
      <c r="B395" s="137">
        <v>11</v>
      </c>
      <c r="C395" s="137" t="s">
        <v>541</v>
      </c>
      <c r="D395" s="137"/>
      <c r="E395" s="42"/>
      <c r="F395" s="126"/>
      <c r="G395" s="131"/>
      <c r="J395" s="131"/>
      <c r="K395" s="122"/>
      <c r="L395" s="122"/>
      <c r="O395" s="122"/>
      <c r="P395" s="122"/>
      <c r="Q395" s="42"/>
    </row>
    <row r="396" spans="1:25" x14ac:dyDescent="0.2">
      <c r="A396" s="133"/>
      <c r="B396" s="135"/>
      <c r="C396" s="135"/>
      <c r="D396" s="135"/>
      <c r="E396" s="147"/>
      <c r="F396" s="147"/>
      <c r="G396" s="122"/>
      <c r="J396" s="122"/>
      <c r="K396" s="122"/>
      <c r="L396" s="122"/>
      <c r="O396" s="122"/>
      <c r="P396" s="122"/>
      <c r="Q396" s="42"/>
    </row>
    <row r="397" spans="1:25" ht="19" x14ac:dyDescent="0.2">
      <c r="A397" s="173" t="s">
        <v>258</v>
      </c>
      <c r="B397" s="178"/>
      <c r="C397" s="178"/>
      <c r="D397" s="178"/>
      <c r="E397" s="182"/>
      <c r="F397" s="182"/>
      <c r="G397" s="123"/>
      <c r="J397" s="123"/>
      <c r="K397" s="123"/>
      <c r="L397" s="123"/>
      <c r="O397" s="123"/>
      <c r="P397" s="123"/>
      <c r="Q397" s="42"/>
    </row>
    <row r="398" spans="1:25" x14ac:dyDescent="0.2">
      <c r="A398" s="126" t="s">
        <v>1126</v>
      </c>
      <c r="B398" s="137">
        <v>1</v>
      </c>
      <c r="C398" s="137"/>
      <c r="D398" s="137" t="s">
        <v>541</v>
      </c>
      <c r="E398" s="122" t="s">
        <v>1132</v>
      </c>
      <c r="F398" s="126" t="s">
        <v>1131</v>
      </c>
      <c r="G398" s="122"/>
      <c r="J398" s="122"/>
      <c r="K398" s="122"/>
      <c r="L398" s="122"/>
      <c r="O398" s="122"/>
      <c r="P398" s="122"/>
      <c r="Q398" s="42"/>
    </row>
    <row r="399" spans="1:25" x14ac:dyDescent="0.2">
      <c r="A399" s="126" t="s">
        <v>1128</v>
      </c>
      <c r="B399" s="137">
        <v>5</v>
      </c>
      <c r="C399" s="137"/>
      <c r="D399" s="137" t="s">
        <v>541</v>
      </c>
      <c r="E399" s="126" t="s">
        <v>1133</v>
      </c>
      <c r="F399" s="126" t="s">
        <v>1128</v>
      </c>
      <c r="G399" s="122"/>
      <c r="J399" s="122"/>
      <c r="K399" s="122"/>
      <c r="L399" s="122"/>
      <c r="O399" s="122"/>
      <c r="P399" s="122"/>
      <c r="Q399" s="42"/>
    </row>
    <row r="400" spans="1:25" x14ac:dyDescent="0.2">
      <c r="A400" s="126" t="s">
        <v>259</v>
      </c>
      <c r="B400" s="137">
        <v>5</v>
      </c>
      <c r="C400" s="137" t="s">
        <v>541</v>
      </c>
      <c r="D400" s="137"/>
      <c r="E400" s="124" t="s">
        <v>1149</v>
      </c>
      <c r="F400" s="126" t="s">
        <v>1121</v>
      </c>
      <c r="G400" s="122"/>
      <c r="J400" s="122"/>
      <c r="K400" s="122"/>
      <c r="L400" s="122"/>
      <c r="O400" s="122"/>
      <c r="P400" s="122"/>
      <c r="Q400" s="42"/>
    </row>
    <row r="401" spans="1:16" x14ac:dyDescent="0.2">
      <c r="A401" s="126" t="s">
        <v>1127</v>
      </c>
      <c r="B401" s="137">
        <v>5</v>
      </c>
      <c r="C401" s="137" t="s">
        <v>541</v>
      </c>
      <c r="D401" s="137"/>
      <c r="E401" s="41" t="s">
        <v>1122</v>
      </c>
      <c r="F401" s="157"/>
      <c r="J401" s="122"/>
      <c r="K401" s="122"/>
      <c r="L401" s="122"/>
      <c r="O401" s="122"/>
      <c r="P401" s="122"/>
    </row>
    <row r="402" spans="1:16" x14ac:dyDescent="0.2">
      <c r="A402" s="126" t="s">
        <v>116</v>
      </c>
      <c r="B402" s="137">
        <v>8</v>
      </c>
      <c r="C402" s="137"/>
      <c r="D402" s="137" t="s">
        <v>541</v>
      </c>
      <c r="E402" s="124" t="s">
        <v>1134</v>
      </c>
      <c r="F402" s="157"/>
      <c r="J402" s="122"/>
      <c r="K402" s="122"/>
      <c r="L402" s="122"/>
      <c r="M402" s="122"/>
      <c r="N402" s="122"/>
      <c r="O402" s="122"/>
      <c r="P402" s="122"/>
    </row>
    <row r="403" spans="1:16" x14ac:dyDescent="0.2">
      <c r="A403" s="124" t="s">
        <v>260</v>
      </c>
      <c r="B403" s="137">
        <v>10</v>
      </c>
      <c r="C403" s="137" t="s">
        <v>541</v>
      </c>
      <c r="D403" s="137"/>
      <c r="E403" s="124" t="s">
        <v>1124</v>
      </c>
      <c r="F403" s="157"/>
      <c r="J403" s="122"/>
      <c r="K403" s="122"/>
      <c r="L403" s="122"/>
      <c r="M403" s="122"/>
      <c r="N403" s="122"/>
      <c r="O403" s="122"/>
      <c r="P403" s="122"/>
    </row>
    <row r="404" spans="1:16" x14ac:dyDescent="0.2">
      <c r="A404" s="124" t="s">
        <v>1129</v>
      </c>
      <c r="B404" s="137">
        <v>11</v>
      </c>
      <c r="C404" s="137" t="s">
        <v>541</v>
      </c>
      <c r="D404" s="137"/>
      <c r="E404" s="122"/>
      <c r="F404" s="157"/>
      <c r="J404" s="122"/>
      <c r="K404" s="122"/>
      <c r="L404" s="122"/>
      <c r="M404" s="122"/>
      <c r="N404" s="122"/>
      <c r="O404" s="122"/>
      <c r="P404" s="122"/>
    </row>
    <row r="405" spans="1:16" x14ac:dyDescent="0.2">
      <c r="A405" s="124" t="s">
        <v>1130</v>
      </c>
      <c r="B405" s="137">
        <v>11</v>
      </c>
      <c r="C405" s="137" t="s">
        <v>541</v>
      </c>
      <c r="D405" s="137"/>
      <c r="E405" s="147"/>
      <c r="F405" s="157"/>
      <c r="J405" s="122"/>
      <c r="K405" s="122"/>
      <c r="L405" s="122"/>
      <c r="M405" s="122"/>
      <c r="N405" s="122"/>
      <c r="O405" s="122"/>
      <c r="P405" s="122"/>
    </row>
    <row r="406" spans="1:16" x14ac:dyDescent="0.2">
      <c r="F406" s="157"/>
    </row>
    <row r="407" spans="1:16" x14ac:dyDescent="0.2">
      <c r="F407" s="157"/>
    </row>
    <row r="408" spans="1:16" x14ac:dyDescent="0.2">
      <c r="F408" s="157"/>
    </row>
    <row r="409" spans="1:16" x14ac:dyDescent="0.2">
      <c r="A409" s="134"/>
      <c r="B409" s="135"/>
      <c r="F409" s="157"/>
    </row>
    <row r="410" spans="1:16" x14ac:dyDescent="0.2">
      <c r="A410" s="122"/>
      <c r="B410" s="135"/>
      <c r="F410" s="157"/>
    </row>
    <row r="411" spans="1:16" x14ac:dyDescent="0.2">
      <c r="A411" s="122"/>
      <c r="B411" s="135"/>
      <c r="F411" s="157"/>
    </row>
    <row r="412" spans="1:16" x14ac:dyDescent="0.2">
      <c r="A412" s="122"/>
      <c r="B412" s="135"/>
      <c r="F412" s="157"/>
    </row>
    <row r="413" spans="1:16" x14ac:dyDescent="0.2">
      <c r="A413" s="122"/>
      <c r="B413" s="135"/>
    </row>
    <row r="414" spans="1:16" x14ac:dyDescent="0.2">
      <c r="A414" s="122"/>
      <c r="B414" s="135"/>
    </row>
    <row r="415" spans="1:16" x14ac:dyDescent="0.2">
      <c r="A415" s="122"/>
      <c r="B415" s="135"/>
    </row>
    <row r="416" spans="1:16" x14ac:dyDescent="0.2">
      <c r="A416" s="122"/>
      <c r="B416" s="135"/>
    </row>
    <row r="417" spans="1:2" x14ac:dyDescent="0.2">
      <c r="A417" s="122"/>
      <c r="B417" s="135"/>
    </row>
    <row r="418" spans="1:2" x14ac:dyDescent="0.2">
      <c r="A418" s="122"/>
      <c r="B418" s="135"/>
    </row>
    <row r="419" spans="1:2" x14ac:dyDescent="0.2">
      <c r="A419" s="122"/>
      <c r="B419" s="135"/>
    </row>
    <row r="420" spans="1:2" x14ac:dyDescent="0.2">
      <c r="A420" s="122"/>
      <c r="B420" s="135"/>
    </row>
    <row r="421" spans="1:2" x14ac:dyDescent="0.2">
      <c r="A421" s="122"/>
      <c r="B421" s="135"/>
    </row>
    <row r="423" spans="1:2" x14ac:dyDescent="0.2">
      <c r="A423" s="124"/>
    </row>
    <row r="424" spans="1:2" x14ac:dyDescent="0.2">
      <c r="A424" s="126"/>
    </row>
    <row r="425" spans="1:2" x14ac:dyDescent="0.2">
      <c r="A425" s="124"/>
    </row>
    <row r="426" spans="1:2" x14ac:dyDescent="0.2">
      <c r="A426" s="12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43"/>
  <sheetViews>
    <sheetView topLeftCell="A2" workbookViewId="0">
      <selection activeCell="M13" sqref="M13"/>
    </sheetView>
  </sheetViews>
  <sheetFormatPr baseColWidth="10" defaultColWidth="8.83203125" defaultRowHeight="14" x14ac:dyDescent="0.15"/>
  <cols>
    <col min="1" max="1" width="7" style="75" customWidth="1"/>
    <col min="2" max="2" width="55" style="76" customWidth="1"/>
    <col min="3" max="11" width="3" style="76" customWidth="1"/>
    <col min="12" max="35" width="3" style="75" customWidth="1"/>
    <col min="36" max="16384" width="8.83203125" style="75"/>
  </cols>
  <sheetData>
    <row r="1" spans="1:35" ht="15" thickBot="1" x14ac:dyDescent="0.2">
      <c r="C1" s="349" t="s">
        <v>639</v>
      </c>
      <c r="D1" s="350"/>
      <c r="E1" s="350"/>
      <c r="F1" s="350"/>
      <c r="G1" s="350"/>
      <c r="H1" s="350"/>
      <c r="I1" s="350"/>
      <c r="J1" s="350"/>
      <c r="K1" s="351"/>
      <c r="L1" s="349" t="s">
        <v>655</v>
      </c>
      <c r="M1" s="350"/>
      <c r="N1" s="350"/>
      <c r="O1" s="350"/>
      <c r="P1" s="350"/>
      <c r="Q1" s="350"/>
      <c r="R1" s="350"/>
      <c r="S1" s="350"/>
      <c r="T1" s="350"/>
      <c r="U1" s="351"/>
      <c r="V1" s="349" t="s">
        <v>666</v>
      </c>
      <c r="W1" s="350"/>
      <c r="X1" s="350"/>
      <c r="Y1" s="350"/>
      <c r="Z1" s="350"/>
      <c r="AA1" s="350"/>
      <c r="AB1" s="351"/>
      <c r="AC1" s="349" t="s">
        <v>681</v>
      </c>
      <c r="AD1" s="350"/>
      <c r="AE1" s="350"/>
      <c r="AF1" s="350"/>
      <c r="AG1" s="350"/>
      <c r="AH1" s="350"/>
      <c r="AI1" s="351"/>
    </row>
    <row r="2" spans="1:35" ht="194" x14ac:dyDescent="0.15">
      <c r="B2" s="77" t="s">
        <v>772</v>
      </c>
      <c r="C2" s="78" t="s">
        <v>1154</v>
      </c>
      <c r="D2" s="79" t="s">
        <v>149</v>
      </c>
      <c r="E2" s="79" t="s">
        <v>1155</v>
      </c>
      <c r="F2" s="79" t="s">
        <v>1156</v>
      </c>
      <c r="G2" s="79" t="s">
        <v>649</v>
      </c>
      <c r="H2" s="79" t="s">
        <v>650</v>
      </c>
      <c r="I2" s="79" t="s">
        <v>653</v>
      </c>
      <c r="J2" s="79" t="s">
        <v>1157</v>
      </c>
      <c r="K2" s="79" t="s">
        <v>651</v>
      </c>
      <c r="L2" s="78" t="s">
        <v>1158</v>
      </c>
      <c r="M2" s="79" t="s">
        <v>150</v>
      </c>
      <c r="N2" s="79" t="s">
        <v>1159</v>
      </c>
      <c r="O2" s="79" t="s">
        <v>1160</v>
      </c>
      <c r="P2" s="79" t="s">
        <v>660</v>
      </c>
      <c r="Q2" s="79" t="s">
        <v>661</v>
      </c>
      <c r="R2" s="79" t="s">
        <v>664</v>
      </c>
      <c r="S2" s="79" t="s">
        <v>1161</v>
      </c>
      <c r="T2" s="79" t="s">
        <v>662</v>
      </c>
      <c r="U2" s="80" t="s">
        <v>1162</v>
      </c>
      <c r="V2" s="78" t="s">
        <v>1163</v>
      </c>
      <c r="W2" s="79" t="s">
        <v>151</v>
      </c>
      <c r="X2" s="79" t="s">
        <v>1164</v>
      </c>
      <c r="Y2" s="79" t="s">
        <v>700</v>
      </c>
      <c r="Z2" s="79" t="s">
        <v>701</v>
      </c>
      <c r="AA2" s="79" t="s">
        <v>702</v>
      </c>
      <c r="AB2" s="80" t="s">
        <v>1165</v>
      </c>
      <c r="AC2" s="78" t="s">
        <v>20</v>
      </c>
      <c r="AD2" s="79" t="s">
        <v>261</v>
      </c>
      <c r="AE2" s="79" t="s">
        <v>676</v>
      </c>
      <c r="AF2" s="79" t="s">
        <v>704</v>
      </c>
      <c r="AG2" s="79" t="s">
        <v>705</v>
      </c>
      <c r="AH2" s="79" t="s">
        <v>706</v>
      </c>
      <c r="AI2" s="80" t="s">
        <v>707</v>
      </c>
    </row>
    <row r="3" spans="1:35" ht="15" thickBot="1" x14ac:dyDescent="0.2">
      <c r="B3" s="81"/>
      <c r="C3" s="82">
        <v>18</v>
      </c>
      <c r="D3" s="83">
        <v>12</v>
      </c>
      <c r="E3" s="83">
        <v>9</v>
      </c>
      <c r="F3" s="83">
        <v>3</v>
      </c>
      <c r="G3" s="83">
        <v>6</v>
      </c>
      <c r="H3" s="83">
        <v>3</v>
      </c>
      <c r="I3" s="83">
        <v>3</v>
      </c>
      <c r="J3" s="83">
        <v>3</v>
      </c>
      <c r="K3" s="83">
        <v>3</v>
      </c>
      <c r="L3" s="82">
        <v>15</v>
      </c>
      <c r="M3" s="83">
        <v>9</v>
      </c>
      <c r="N3" s="83">
        <v>9</v>
      </c>
      <c r="O3" s="83">
        <v>6</v>
      </c>
      <c r="P3" s="83">
        <v>6</v>
      </c>
      <c r="Q3" s="83">
        <v>3</v>
      </c>
      <c r="R3" s="83">
        <v>3</v>
      </c>
      <c r="S3" s="83">
        <v>3</v>
      </c>
      <c r="T3" s="83">
        <v>3</v>
      </c>
      <c r="U3" s="84">
        <v>3</v>
      </c>
      <c r="V3" s="82">
        <v>15</v>
      </c>
      <c r="W3" s="83">
        <v>6</v>
      </c>
      <c r="X3" s="83">
        <v>18</v>
      </c>
      <c r="Y3" s="83">
        <v>6</v>
      </c>
      <c r="Z3" s="83">
        <v>6</v>
      </c>
      <c r="AA3" s="83">
        <v>6</v>
      </c>
      <c r="AB3" s="84">
        <v>3</v>
      </c>
      <c r="AC3" s="82">
        <v>3</v>
      </c>
      <c r="AD3" s="83">
        <v>3</v>
      </c>
      <c r="AE3" s="83">
        <v>3</v>
      </c>
      <c r="AF3" s="83">
        <v>3</v>
      </c>
      <c r="AG3" s="83">
        <v>3</v>
      </c>
      <c r="AH3" s="83">
        <v>3</v>
      </c>
      <c r="AI3" s="84">
        <v>3</v>
      </c>
    </row>
    <row r="4" spans="1:35" ht="30" customHeight="1" thickTop="1" x14ac:dyDescent="0.15">
      <c r="A4" s="44" t="s">
        <v>612</v>
      </c>
      <c r="B4" s="45" t="s">
        <v>613</v>
      </c>
      <c r="C4" s="85" t="s">
        <v>541</v>
      </c>
      <c r="D4" s="86" t="s">
        <v>541</v>
      </c>
      <c r="E4" s="86"/>
      <c r="F4" s="86"/>
      <c r="G4" s="86" t="s">
        <v>541</v>
      </c>
      <c r="H4" s="86" t="s">
        <v>541</v>
      </c>
      <c r="I4" s="86" t="s">
        <v>541</v>
      </c>
      <c r="J4" s="86"/>
      <c r="K4" s="86"/>
      <c r="L4" s="87" t="s">
        <v>541</v>
      </c>
      <c r="M4" s="86" t="s">
        <v>541</v>
      </c>
      <c r="N4" s="86"/>
      <c r="O4" s="86"/>
      <c r="P4" s="86" t="s">
        <v>541</v>
      </c>
      <c r="Q4" s="86" t="s">
        <v>541</v>
      </c>
      <c r="R4" s="86" t="s">
        <v>541</v>
      </c>
      <c r="S4" s="86"/>
      <c r="T4" s="86"/>
      <c r="U4" s="88"/>
      <c r="V4" s="87" t="s">
        <v>541</v>
      </c>
      <c r="W4" s="86" t="s">
        <v>541</v>
      </c>
      <c r="X4" s="86"/>
      <c r="Y4" s="86"/>
      <c r="Z4" s="86"/>
      <c r="AA4" s="86"/>
      <c r="AB4" s="88"/>
      <c r="AC4" s="95" t="s">
        <v>541</v>
      </c>
      <c r="AD4" s="94" t="s">
        <v>541</v>
      </c>
      <c r="AE4" s="94"/>
      <c r="AF4" s="94"/>
      <c r="AG4" s="94"/>
      <c r="AH4" s="94"/>
      <c r="AI4" s="96"/>
    </row>
    <row r="5" spans="1:35" ht="30" customHeight="1" x14ac:dyDescent="0.15">
      <c r="A5" s="44" t="s">
        <v>614</v>
      </c>
      <c r="B5" s="45" t="s">
        <v>615</v>
      </c>
      <c r="C5" s="89" t="s">
        <v>541</v>
      </c>
      <c r="D5" s="90" t="s">
        <v>541</v>
      </c>
      <c r="E5" s="90"/>
      <c r="F5" s="90"/>
      <c r="G5" s="90"/>
      <c r="H5" s="90"/>
      <c r="I5" s="90"/>
      <c r="J5" s="90"/>
      <c r="K5" s="90"/>
      <c r="L5" s="91" t="s">
        <v>541</v>
      </c>
      <c r="M5" s="90" t="s">
        <v>541</v>
      </c>
      <c r="N5" s="90"/>
      <c r="O5" s="90"/>
      <c r="P5" s="90"/>
      <c r="Q5" s="90"/>
      <c r="R5" s="90"/>
      <c r="S5" s="90"/>
      <c r="T5" s="90"/>
      <c r="U5" s="92"/>
      <c r="V5" s="91" t="s">
        <v>541</v>
      </c>
      <c r="W5" s="90" t="s">
        <v>541</v>
      </c>
      <c r="X5" s="90"/>
      <c r="Y5" s="90"/>
      <c r="Z5" s="90"/>
      <c r="AA5" s="90"/>
      <c r="AB5" s="92"/>
      <c r="AC5" s="91"/>
      <c r="AD5" s="90"/>
      <c r="AE5" s="90"/>
      <c r="AF5" s="90"/>
      <c r="AG5" s="90"/>
      <c r="AH5" s="90"/>
      <c r="AI5" s="92"/>
    </row>
    <row r="6" spans="1:35" ht="30" customHeight="1" x14ac:dyDescent="0.15">
      <c r="A6" s="44" t="s">
        <v>616</v>
      </c>
      <c r="B6" s="45" t="s">
        <v>617</v>
      </c>
      <c r="C6" s="93" t="s">
        <v>541</v>
      </c>
      <c r="D6" s="94" t="s">
        <v>541</v>
      </c>
      <c r="E6" s="94"/>
      <c r="F6" s="94"/>
      <c r="G6" s="94"/>
      <c r="H6" s="94"/>
      <c r="I6" s="94"/>
      <c r="J6" s="94"/>
      <c r="K6" s="94"/>
      <c r="L6" s="95" t="s">
        <v>541</v>
      </c>
      <c r="M6" s="94" t="s">
        <v>541</v>
      </c>
      <c r="N6" s="94"/>
      <c r="O6" s="94"/>
      <c r="P6" s="94"/>
      <c r="Q6" s="94"/>
      <c r="R6" s="94"/>
      <c r="S6" s="94"/>
      <c r="T6" s="94"/>
      <c r="U6" s="96"/>
      <c r="V6" s="95" t="s">
        <v>541</v>
      </c>
      <c r="W6" s="94" t="s">
        <v>541</v>
      </c>
      <c r="X6" s="94"/>
      <c r="Y6" s="94"/>
      <c r="Z6" s="94"/>
      <c r="AA6" s="94"/>
      <c r="AB6" s="96"/>
      <c r="AC6" s="195"/>
      <c r="AD6" s="196"/>
      <c r="AE6" s="196"/>
      <c r="AF6" s="196"/>
      <c r="AG6" s="196"/>
      <c r="AH6" s="196"/>
      <c r="AI6" s="197"/>
    </row>
    <row r="7" spans="1:35" ht="30" customHeight="1" x14ac:dyDescent="0.15">
      <c r="A7" s="44" t="s">
        <v>618</v>
      </c>
      <c r="B7" s="45" t="s">
        <v>619</v>
      </c>
      <c r="C7" s="89"/>
      <c r="D7" s="90"/>
      <c r="E7" s="90" t="s">
        <v>541</v>
      </c>
      <c r="F7" s="90"/>
      <c r="G7" s="90"/>
      <c r="H7" s="90"/>
      <c r="I7" s="90"/>
      <c r="J7" s="90"/>
      <c r="K7" s="90"/>
      <c r="L7" s="91"/>
      <c r="M7" s="90"/>
      <c r="N7" s="90" t="s">
        <v>541</v>
      </c>
      <c r="O7" s="90"/>
      <c r="P7" s="90"/>
      <c r="Q7" s="90"/>
      <c r="R7" s="90"/>
      <c r="S7" s="90"/>
      <c r="T7" s="90"/>
      <c r="U7" s="92"/>
      <c r="V7" s="91"/>
      <c r="W7" s="90"/>
      <c r="X7" s="90" t="s">
        <v>541</v>
      </c>
      <c r="Y7" s="90"/>
      <c r="Z7" s="90"/>
      <c r="AA7" s="90"/>
      <c r="AB7" s="92"/>
      <c r="AC7" s="91" t="s">
        <v>541</v>
      </c>
      <c r="AD7" s="90"/>
      <c r="AE7" s="90"/>
      <c r="AF7" s="90"/>
      <c r="AG7" s="90"/>
      <c r="AH7" s="90"/>
      <c r="AI7" s="92"/>
    </row>
    <row r="8" spans="1:35" ht="30" customHeight="1" x14ac:dyDescent="0.15">
      <c r="A8" s="44" t="s">
        <v>620</v>
      </c>
      <c r="B8" s="45" t="s">
        <v>621</v>
      </c>
      <c r="C8" s="93"/>
      <c r="D8" s="94"/>
      <c r="E8" s="94"/>
      <c r="F8" s="94" t="s">
        <v>541</v>
      </c>
      <c r="G8" s="94" t="s">
        <v>541</v>
      </c>
      <c r="H8" s="94"/>
      <c r="I8" s="94"/>
      <c r="J8" s="94"/>
      <c r="K8" s="94"/>
      <c r="L8" s="95"/>
      <c r="M8" s="94"/>
      <c r="N8" s="94"/>
      <c r="O8" s="94" t="s">
        <v>541</v>
      </c>
      <c r="P8" s="94" t="s">
        <v>541</v>
      </c>
      <c r="Q8" s="94" t="s">
        <v>541</v>
      </c>
      <c r="R8" s="94"/>
      <c r="S8" s="94"/>
      <c r="T8" s="94"/>
      <c r="U8" s="96"/>
      <c r="V8" s="95"/>
      <c r="W8" s="94"/>
      <c r="X8" s="94"/>
      <c r="Y8" s="94" t="s">
        <v>541</v>
      </c>
      <c r="Z8" s="94" t="s">
        <v>541</v>
      </c>
      <c r="AA8" s="94"/>
      <c r="AB8" s="96"/>
      <c r="AC8" s="95"/>
      <c r="AD8" s="94" t="s">
        <v>541</v>
      </c>
      <c r="AE8" s="94"/>
      <c r="AF8" s="94"/>
      <c r="AG8" s="94"/>
      <c r="AH8" s="94"/>
      <c r="AI8" s="96"/>
    </row>
    <row r="9" spans="1:35" ht="30" customHeight="1" x14ac:dyDescent="0.15">
      <c r="A9" s="44" t="s">
        <v>622</v>
      </c>
      <c r="B9" s="45" t="s">
        <v>623</v>
      </c>
      <c r="C9" s="89"/>
      <c r="D9" s="97"/>
      <c r="E9" s="90" t="s">
        <v>541</v>
      </c>
      <c r="F9" s="90"/>
      <c r="G9" s="90"/>
      <c r="H9" s="90"/>
      <c r="I9" s="90"/>
      <c r="J9" s="90"/>
      <c r="K9" s="90"/>
      <c r="L9" s="91"/>
      <c r="M9" s="90"/>
      <c r="N9" s="90" t="s">
        <v>541</v>
      </c>
      <c r="O9" s="90"/>
      <c r="P9" s="90"/>
      <c r="Q9" s="90"/>
      <c r="R9" s="90"/>
      <c r="S9" s="90"/>
      <c r="T9" s="90"/>
      <c r="U9" s="92"/>
      <c r="V9" s="91"/>
      <c r="W9" s="90"/>
      <c r="X9" s="90" t="s">
        <v>541</v>
      </c>
      <c r="Y9" s="90"/>
      <c r="Z9" s="90" t="s">
        <v>541</v>
      </c>
      <c r="AA9" s="90"/>
      <c r="AB9" s="92"/>
      <c r="AC9" s="91"/>
      <c r="AD9" s="90"/>
      <c r="AE9" s="90"/>
      <c r="AF9" s="90"/>
      <c r="AG9" s="90"/>
      <c r="AH9" s="90"/>
      <c r="AI9" s="92"/>
    </row>
    <row r="10" spans="1:35" ht="30" customHeight="1" x14ac:dyDescent="0.15">
      <c r="A10" s="44" t="s">
        <v>624</v>
      </c>
      <c r="B10" s="45" t="s">
        <v>625</v>
      </c>
      <c r="C10" s="98"/>
      <c r="D10" s="99"/>
      <c r="E10" s="99"/>
      <c r="F10" s="99"/>
      <c r="G10" s="99"/>
      <c r="H10" s="99"/>
      <c r="I10" s="99"/>
      <c r="J10" s="99" t="s">
        <v>541</v>
      </c>
      <c r="K10" s="99"/>
      <c r="L10" s="95"/>
      <c r="M10" s="94"/>
      <c r="N10" s="94"/>
      <c r="O10" s="94"/>
      <c r="P10" s="94"/>
      <c r="Q10" s="94"/>
      <c r="R10" s="94"/>
      <c r="S10" s="94" t="s">
        <v>541</v>
      </c>
      <c r="T10" s="94" t="s">
        <v>541</v>
      </c>
      <c r="U10" s="96"/>
      <c r="V10" s="95"/>
      <c r="W10" s="94"/>
      <c r="X10" s="94"/>
      <c r="Y10" s="94"/>
      <c r="Z10" s="94"/>
      <c r="AA10" s="94" t="s">
        <v>541</v>
      </c>
      <c r="AB10" s="96"/>
      <c r="AC10" s="95"/>
      <c r="AD10" s="94"/>
      <c r="AE10" s="94"/>
      <c r="AF10" s="94"/>
      <c r="AG10" s="94"/>
      <c r="AH10" s="94"/>
      <c r="AI10" s="96"/>
    </row>
    <row r="11" spans="1:35" ht="30" customHeight="1" x14ac:dyDescent="0.15">
      <c r="A11" s="44" t="s">
        <v>626</v>
      </c>
      <c r="B11" s="45" t="s">
        <v>627</v>
      </c>
      <c r="C11" s="100"/>
      <c r="D11" s="97"/>
      <c r="E11" s="97"/>
      <c r="F11" s="97"/>
      <c r="G11" s="97"/>
      <c r="H11" s="97"/>
      <c r="I11" s="97"/>
      <c r="J11" s="97"/>
      <c r="K11" s="97" t="s">
        <v>541</v>
      </c>
      <c r="L11" s="91"/>
      <c r="M11" s="90"/>
      <c r="N11" s="90"/>
      <c r="O11" s="90" t="s">
        <v>541</v>
      </c>
      <c r="P11" s="90"/>
      <c r="Q11" s="90"/>
      <c r="R11" s="90"/>
      <c r="S11" s="90"/>
      <c r="T11" s="90" t="s">
        <v>541</v>
      </c>
      <c r="U11" s="92"/>
      <c r="V11" s="91"/>
      <c r="W11" s="90"/>
      <c r="X11" s="90"/>
      <c r="Y11" s="90" t="s">
        <v>541</v>
      </c>
      <c r="Z11" s="90" t="s">
        <v>541</v>
      </c>
      <c r="AA11" s="90" t="s">
        <v>541</v>
      </c>
      <c r="AB11" s="92"/>
      <c r="AC11" s="91" t="s">
        <v>541</v>
      </c>
      <c r="AD11" s="90" t="s">
        <v>541</v>
      </c>
      <c r="AE11" s="90"/>
      <c r="AF11" s="90"/>
      <c r="AG11" s="90"/>
      <c r="AH11" s="90"/>
      <c r="AI11" s="92"/>
    </row>
    <row r="12" spans="1:35" ht="30" customHeight="1" x14ac:dyDescent="0.15">
      <c r="A12" s="44" t="s">
        <v>628</v>
      </c>
      <c r="B12" s="45" t="s">
        <v>629</v>
      </c>
      <c r="C12" s="98"/>
      <c r="D12" s="99"/>
      <c r="E12" s="99"/>
      <c r="F12" s="99"/>
      <c r="G12" s="99"/>
      <c r="H12" s="99"/>
      <c r="I12" s="99"/>
      <c r="J12" s="99"/>
      <c r="K12" s="99"/>
      <c r="L12" s="95"/>
      <c r="M12" s="94"/>
      <c r="N12" s="94"/>
      <c r="O12" s="94"/>
      <c r="P12" s="94"/>
      <c r="Q12" s="94"/>
      <c r="R12" s="94"/>
      <c r="S12" s="94"/>
      <c r="T12" s="94" t="s">
        <v>541</v>
      </c>
      <c r="U12" s="96"/>
      <c r="V12" s="95"/>
      <c r="W12" s="94"/>
      <c r="X12" s="94"/>
      <c r="Y12" s="94"/>
      <c r="Z12" s="94"/>
      <c r="AA12" s="94" t="s">
        <v>541</v>
      </c>
      <c r="AB12" s="96"/>
      <c r="AC12" s="95"/>
      <c r="AD12" s="94"/>
      <c r="AE12" s="94"/>
      <c r="AF12" s="94"/>
      <c r="AG12" s="94"/>
      <c r="AH12" s="94"/>
      <c r="AI12" s="96"/>
    </row>
    <row r="13" spans="1:35" ht="30" customHeight="1" x14ac:dyDescent="0.15">
      <c r="A13" s="44" t="s">
        <v>630</v>
      </c>
      <c r="B13" s="45" t="s">
        <v>631</v>
      </c>
      <c r="C13" s="100"/>
      <c r="D13" s="97"/>
      <c r="E13" s="97"/>
      <c r="F13" s="97"/>
      <c r="G13" s="97"/>
      <c r="H13" s="97"/>
      <c r="I13" s="97"/>
      <c r="J13" s="97"/>
      <c r="K13" s="97"/>
      <c r="L13" s="91"/>
      <c r="M13" s="90"/>
      <c r="N13" s="90"/>
      <c r="O13" s="90"/>
      <c r="P13" s="90"/>
      <c r="Q13" s="90"/>
      <c r="R13" s="90"/>
      <c r="S13" s="90"/>
      <c r="T13" s="90"/>
      <c r="U13" s="92"/>
      <c r="V13" s="91"/>
      <c r="W13" s="90"/>
      <c r="X13" s="90"/>
      <c r="Y13" s="90" t="s">
        <v>541</v>
      </c>
      <c r="Z13" s="90" t="s">
        <v>541</v>
      </c>
      <c r="AA13" s="90"/>
      <c r="AB13" s="92"/>
      <c r="AC13" s="91" t="s">
        <v>541</v>
      </c>
      <c r="AD13" s="90" t="s">
        <v>541</v>
      </c>
      <c r="AE13" s="90"/>
      <c r="AF13" s="90"/>
      <c r="AG13" s="90"/>
      <c r="AH13" s="90"/>
      <c r="AI13" s="92"/>
    </row>
    <row r="14" spans="1:35" ht="30" customHeight="1" x14ac:dyDescent="0.15">
      <c r="A14" s="44" t="s">
        <v>632</v>
      </c>
      <c r="B14" s="45" t="s">
        <v>633</v>
      </c>
      <c r="C14" s="101"/>
      <c r="D14" s="102" t="s">
        <v>541</v>
      </c>
      <c r="E14" s="102" t="s">
        <v>541</v>
      </c>
      <c r="F14" s="102"/>
      <c r="G14" s="102"/>
      <c r="H14" s="102"/>
      <c r="I14" s="102"/>
      <c r="J14" s="102"/>
      <c r="K14" s="102"/>
      <c r="L14" s="103"/>
      <c r="M14" s="104" t="s">
        <v>541</v>
      </c>
      <c r="N14" s="104" t="s">
        <v>541</v>
      </c>
      <c r="O14" s="104"/>
      <c r="P14" s="104" t="s">
        <v>541</v>
      </c>
      <c r="Q14" s="104"/>
      <c r="R14" s="104"/>
      <c r="S14" s="104"/>
      <c r="T14" s="104"/>
      <c r="U14" s="105"/>
      <c r="V14" s="103"/>
      <c r="W14" s="104"/>
      <c r="X14" s="104" t="s">
        <v>541</v>
      </c>
      <c r="Y14" s="104" t="s">
        <v>541</v>
      </c>
      <c r="Z14" s="104" t="s">
        <v>541</v>
      </c>
      <c r="AA14" s="104"/>
      <c r="AB14" s="105"/>
      <c r="AC14" s="103" t="s">
        <v>541</v>
      </c>
      <c r="AD14" s="104" t="s">
        <v>541</v>
      </c>
      <c r="AE14" s="104"/>
      <c r="AF14" s="104"/>
      <c r="AG14" s="104"/>
      <c r="AH14" s="104"/>
      <c r="AI14" s="105"/>
    </row>
    <row r="15" spans="1:35" ht="30" customHeight="1" thickBot="1" x14ac:dyDescent="0.2">
      <c r="A15" s="44" t="s">
        <v>634</v>
      </c>
      <c r="B15" s="45" t="s">
        <v>635</v>
      </c>
      <c r="C15" s="106"/>
      <c r="D15" s="106" t="s">
        <v>541</v>
      </c>
      <c r="E15" s="106" t="s">
        <v>541</v>
      </c>
      <c r="F15" s="106"/>
      <c r="G15" s="106"/>
      <c r="H15" s="106"/>
      <c r="I15" s="106"/>
      <c r="J15" s="106"/>
      <c r="K15" s="106" t="s">
        <v>541</v>
      </c>
      <c r="L15" s="107"/>
      <c r="M15" s="108" t="s">
        <v>541</v>
      </c>
      <c r="N15" s="108" t="s">
        <v>541</v>
      </c>
      <c r="O15" s="108"/>
      <c r="P15" s="108"/>
      <c r="Q15" s="108"/>
      <c r="R15" s="108"/>
      <c r="S15" s="108"/>
      <c r="T15" s="108"/>
      <c r="U15" s="109"/>
      <c r="V15" s="107"/>
      <c r="W15" s="108"/>
      <c r="X15" s="108" t="s">
        <v>541</v>
      </c>
      <c r="Y15" s="108" t="s">
        <v>541</v>
      </c>
      <c r="Z15" s="108" t="s">
        <v>541</v>
      </c>
      <c r="AA15" s="108"/>
      <c r="AB15" s="109"/>
      <c r="AC15" s="107"/>
      <c r="AD15" s="108"/>
      <c r="AE15" s="108"/>
      <c r="AF15" s="108"/>
      <c r="AG15" s="108"/>
      <c r="AH15" s="108"/>
      <c r="AI15" s="109"/>
    </row>
    <row r="16" spans="1:35" x14ac:dyDescent="0.15">
      <c r="B16" s="75"/>
      <c r="C16" s="75"/>
      <c r="D16" s="75"/>
      <c r="E16" s="75"/>
      <c r="F16" s="75"/>
      <c r="G16" s="75"/>
      <c r="H16" s="75"/>
      <c r="I16" s="75"/>
      <c r="J16" s="75"/>
      <c r="K16" s="75"/>
    </row>
    <row r="20" spans="2:3" ht="15" x14ac:dyDescent="0.15">
      <c r="B20" s="76" t="s">
        <v>683</v>
      </c>
      <c r="C20" s="75" t="s">
        <v>708</v>
      </c>
    </row>
    <row r="21" spans="2:3" ht="15" x14ac:dyDescent="0.15">
      <c r="B21" s="76" t="s">
        <v>684</v>
      </c>
      <c r="C21" s="75" t="s">
        <v>708</v>
      </c>
    </row>
    <row r="22" spans="2:3" ht="15" x14ac:dyDescent="0.15">
      <c r="B22" s="76" t="s">
        <v>688</v>
      </c>
      <c r="C22" s="75" t="s">
        <v>87</v>
      </c>
    </row>
    <row r="23" spans="2:3" ht="15" x14ac:dyDescent="0.15">
      <c r="B23" s="76" t="s">
        <v>682</v>
      </c>
      <c r="C23" s="75" t="s">
        <v>709</v>
      </c>
    </row>
    <row r="24" spans="2:3" ht="15" x14ac:dyDescent="0.15">
      <c r="B24" s="76" t="s">
        <v>650</v>
      </c>
      <c r="C24" s="75" t="s">
        <v>84</v>
      </c>
    </row>
    <row r="25" spans="2:3" ht="15" x14ac:dyDescent="0.15">
      <c r="B25" s="76" t="s">
        <v>685</v>
      </c>
      <c r="C25" s="75" t="s">
        <v>708</v>
      </c>
    </row>
    <row r="26" spans="2:3" ht="15" x14ac:dyDescent="0.15">
      <c r="B26" s="76" t="s">
        <v>686</v>
      </c>
      <c r="C26" s="75" t="s">
        <v>81</v>
      </c>
    </row>
    <row r="27" spans="2:3" ht="15" x14ac:dyDescent="0.15">
      <c r="B27" s="76" t="s">
        <v>651</v>
      </c>
      <c r="C27" s="75" t="s">
        <v>710</v>
      </c>
    </row>
    <row r="28" spans="2:3" ht="15" x14ac:dyDescent="0.15">
      <c r="B28" s="76" t="s">
        <v>687</v>
      </c>
      <c r="C28" s="75" t="s">
        <v>711</v>
      </c>
    </row>
    <row r="29" spans="2:3" ht="15" x14ac:dyDescent="0.15">
      <c r="B29" s="76" t="s">
        <v>690</v>
      </c>
      <c r="C29" s="75" t="s">
        <v>708</v>
      </c>
    </row>
    <row r="30" spans="2:3" ht="15" x14ac:dyDescent="0.15">
      <c r="B30" s="76" t="s">
        <v>691</v>
      </c>
      <c r="C30" s="75" t="s">
        <v>708</v>
      </c>
    </row>
    <row r="31" spans="2:3" ht="15" x14ac:dyDescent="0.15">
      <c r="B31" s="76" t="s">
        <v>695</v>
      </c>
      <c r="C31" s="75" t="s">
        <v>87</v>
      </c>
    </row>
    <row r="32" spans="2:3" ht="15" x14ac:dyDescent="0.15">
      <c r="B32" s="76" t="s">
        <v>689</v>
      </c>
      <c r="C32" s="75" t="s">
        <v>709</v>
      </c>
    </row>
    <row r="33" spans="2:3" ht="15" x14ac:dyDescent="0.15">
      <c r="B33" s="76" t="s">
        <v>661</v>
      </c>
      <c r="C33" s="75" t="s">
        <v>712</v>
      </c>
    </row>
    <row r="34" spans="2:3" ht="15" x14ac:dyDescent="0.15">
      <c r="B34" s="76" t="s">
        <v>692</v>
      </c>
      <c r="C34" s="75" t="s">
        <v>708</v>
      </c>
    </row>
    <row r="35" spans="2:3" ht="15" x14ac:dyDescent="0.15">
      <c r="B35" s="76" t="s">
        <v>693</v>
      </c>
      <c r="C35" s="75" t="s">
        <v>81</v>
      </c>
    </row>
    <row r="36" spans="2:3" ht="15" x14ac:dyDescent="0.15">
      <c r="B36" s="76" t="s">
        <v>662</v>
      </c>
      <c r="C36" s="75" t="s">
        <v>710</v>
      </c>
    </row>
    <row r="37" spans="2:3" ht="15" x14ac:dyDescent="0.15">
      <c r="B37" s="76" t="s">
        <v>694</v>
      </c>
      <c r="C37" s="75" t="s">
        <v>711</v>
      </c>
    </row>
    <row r="38" spans="2:3" ht="15" x14ac:dyDescent="0.15">
      <c r="B38" s="76" t="s">
        <v>696</v>
      </c>
      <c r="C38" s="75" t="s">
        <v>708</v>
      </c>
    </row>
    <row r="39" spans="2:3" ht="15" x14ac:dyDescent="0.15">
      <c r="B39" s="76" t="s">
        <v>698</v>
      </c>
      <c r="C39" s="75" t="s">
        <v>708</v>
      </c>
    </row>
    <row r="40" spans="2:3" ht="15" x14ac:dyDescent="0.15">
      <c r="B40" s="76" t="s">
        <v>697</v>
      </c>
      <c r="C40" s="75" t="s">
        <v>709</v>
      </c>
    </row>
    <row r="41" spans="2:3" ht="15" x14ac:dyDescent="0.15">
      <c r="B41" s="76" t="s">
        <v>713</v>
      </c>
      <c r="C41" s="75" t="s">
        <v>710</v>
      </c>
    </row>
    <row r="42" spans="2:3" ht="15" x14ac:dyDescent="0.15">
      <c r="B42" s="76" t="s">
        <v>699</v>
      </c>
      <c r="C42" s="75" t="s">
        <v>708</v>
      </c>
    </row>
    <row r="43" spans="2:3" ht="15" x14ac:dyDescent="0.15">
      <c r="B43" s="76" t="s">
        <v>703</v>
      </c>
      <c r="C43" s="75" t="s">
        <v>708</v>
      </c>
    </row>
  </sheetData>
  <mergeCells count="4">
    <mergeCell ref="C1:K1"/>
    <mergeCell ref="L1:U1"/>
    <mergeCell ref="V1:AB1"/>
    <mergeCell ref="AC1:AI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4"/>
  <sheetViews>
    <sheetView workbookViewId="0">
      <selection activeCell="M13" sqref="M13"/>
    </sheetView>
  </sheetViews>
  <sheetFormatPr baseColWidth="10" defaultColWidth="10.83203125" defaultRowHeight="14" x14ac:dyDescent="0.15"/>
  <cols>
    <col min="1" max="1" width="6.83203125" style="110" customWidth="1"/>
    <col min="2" max="2" width="55.6640625" style="76" customWidth="1"/>
    <col min="3" max="10" width="10.6640625" style="110" customWidth="1"/>
    <col min="11" max="16384" width="10.83203125" style="75"/>
  </cols>
  <sheetData>
    <row r="1" spans="1:10" ht="15" thickBot="1" x14ac:dyDescent="0.2">
      <c r="C1" s="110" t="s">
        <v>739</v>
      </c>
      <c r="D1" s="110" t="s">
        <v>740</v>
      </c>
      <c r="E1" s="110" t="s">
        <v>741</v>
      </c>
      <c r="F1" s="110" t="s">
        <v>742</v>
      </c>
      <c r="G1" s="110" t="s">
        <v>743</v>
      </c>
      <c r="H1" s="110" t="s">
        <v>744</v>
      </c>
      <c r="I1" s="110" t="s">
        <v>745</v>
      </c>
      <c r="J1" s="110" t="s">
        <v>746</v>
      </c>
    </row>
    <row r="2" spans="1:10" ht="301" thickBot="1" x14ac:dyDescent="0.2">
      <c r="B2" s="111" t="s">
        <v>747</v>
      </c>
      <c r="C2" s="214" t="s">
        <v>748</v>
      </c>
      <c r="D2" s="214" t="s">
        <v>749</v>
      </c>
      <c r="E2" s="214" t="s">
        <v>750</v>
      </c>
      <c r="F2" s="214" t="s">
        <v>751</v>
      </c>
      <c r="G2" s="214" t="s">
        <v>752</v>
      </c>
      <c r="H2" s="214" t="s">
        <v>753</v>
      </c>
      <c r="I2" s="214" t="s">
        <v>754</v>
      </c>
      <c r="J2" s="215" t="s">
        <v>755</v>
      </c>
    </row>
    <row r="3" spans="1:10" s="113" customFormat="1" ht="33" customHeight="1" x14ac:dyDescent="0.2">
      <c r="A3" s="44" t="s">
        <v>612</v>
      </c>
      <c r="B3" s="198" t="s">
        <v>756</v>
      </c>
      <c r="C3" s="199"/>
      <c r="D3" s="200"/>
      <c r="E3" s="200"/>
      <c r="F3" s="200"/>
      <c r="G3" s="200"/>
      <c r="H3" s="200"/>
      <c r="I3" s="200"/>
      <c r="J3" s="201"/>
    </row>
    <row r="4" spans="1:10" s="113" customFormat="1" ht="33" customHeight="1" x14ac:dyDescent="0.2">
      <c r="A4" s="44" t="s">
        <v>614</v>
      </c>
      <c r="B4" s="202" t="s">
        <v>615</v>
      </c>
      <c r="C4" s="203"/>
      <c r="D4" s="204"/>
      <c r="E4" s="204"/>
      <c r="F4" s="204"/>
      <c r="G4" s="204"/>
      <c r="H4" s="204"/>
      <c r="I4" s="204"/>
      <c r="J4" s="205"/>
    </row>
    <row r="5" spans="1:10" s="113" customFormat="1" ht="33" customHeight="1" x14ac:dyDescent="0.2">
      <c r="A5" s="44" t="s">
        <v>616</v>
      </c>
      <c r="B5" s="202" t="s">
        <v>757</v>
      </c>
      <c r="C5" s="206"/>
      <c r="D5" s="207"/>
      <c r="E5" s="204"/>
      <c r="F5" s="204"/>
      <c r="G5" s="204"/>
      <c r="H5" s="204"/>
      <c r="I5" s="204"/>
      <c r="J5" s="205"/>
    </row>
    <row r="6" spans="1:10" s="113" customFormat="1" ht="33" customHeight="1" x14ac:dyDescent="0.2">
      <c r="A6" s="44" t="s">
        <v>618</v>
      </c>
      <c r="B6" s="202" t="s">
        <v>619</v>
      </c>
      <c r="C6" s="206"/>
      <c r="D6" s="207"/>
      <c r="E6" s="207"/>
      <c r="F6" s="204"/>
      <c r="G6" s="204"/>
      <c r="H6" s="204"/>
      <c r="I6" s="204"/>
      <c r="J6" s="205"/>
    </row>
    <row r="7" spans="1:10" s="113" customFormat="1" ht="33" customHeight="1" x14ac:dyDescent="0.2">
      <c r="A7" s="44" t="s">
        <v>620</v>
      </c>
      <c r="B7" s="202" t="s">
        <v>621</v>
      </c>
      <c r="C7" s="206"/>
      <c r="D7" s="204"/>
      <c r="E7" s="207"/>
      <c r="F7" s="204"/>
      <c r="G7" s="204"/>
      <c r="H7" s="204"/>
      <c r="I7" s="204"/>
      <c r="J7" s="205"/>
    </row>
    <row r="8" spans="1:10" s="113" customFormat="1" ht="33" customHeight="1" x14ac:dyDescent="0.2">
      <c r="A8" s="44" t="s">
        <v>622</v>
      </c>
      <c r="B8" s="202" t="s">
        <v>623</v>
      </c>
      <c r="C8" s="206"/>
      <c r="D8" s="204"/>
      <c r="E8" s="204"/>
      <c r="F8" s="204"/>
      <c r="G8" s="204"/>
      <c r="H8" s="204"/>
      <c r="I8" s="204"/>
      <c r="J8" s="208"/>
    </row>
    <row r="9" spans="1:10" s="113" customFormat="1" ht="33" customHeight="1" x14ac:dyDescent="0.2">
      <c r="A9" s="44" t="s">
        <v>624</v>
      </c>
      <c r="B9" s="202" t="s">
        <v>625</v>
      </c>
      <c r="C9" s="206"/>
      <c r="D9" s="204"/>
      <c r="E9" s="204"/>
      <c r="F9" s="207"/>
      <c r="G9" s="204"/>
      <c r="H9" s="204"/>
      <c r="I9" s="204"/>
      <c r="J9" s="205"/>
    </row>
    <row r="10" spans="1:10" s="113" customFormat="1" ht="33" customHeight="1" x14ac:dyDescent="0.2">
      <c r="A10" s="44" t="s">
        <v>626</v>
      </c>
      <c r="B10" s="202" t="s">
        <v>627</v>
      </c>
      <c r="C10" s="206"/>
      <c r="D10" s="204"/>
      <c r="E10" s="204"/>
      <c r="F10" s="207"/>
      <c r="G10" s="204"/>
      <c r="H10" s="204"/>
      <c r="I10" s="204"/>
      <c r="J10" s="205"/>
    </row>
    <row r="11" spans="1:10" s="113" customFormat="1" ht="33" customHeight="1" x14ac:dyDescent="0.2">
      <c r="A11" s="44" t="s">
        <v>628</v>
      </c>
      <c r="B11" s="202" t="s">
        <v>629</v>
      </c>
      <c r="C11" s="206"/>
      <c r="D11" s="204"/>
      <c r="E11" s="204"/>
      <c r="F11" s="204"/>
      <c r="G11" s="207"/>
      <c r="H11" s="204"/>
      <c r="I11" s="204"/>
      <c r="J11" s="205"/>
    </row>
    <row r="12" spans="1:10" s="113" customFormat="1" ht="33" customHeight="1" x14ac:dyDescent="0.2">
      <c r="A12" s="44" t="s">
        <v>630</v>
      </c>
      <c r="B12" s="202" t="s">
        <v>631</v>
      </c>
      <c r="C12" s="206"/>
      <c r="D12" s="204"/>
      <c r="E12" s="204"/>
      <c r="F12" s="204"/>
      <c r="G12" s="204"/>
      <c r="H12" s="204"/>
      <c r="I12" s="207"/>
      <c r="J12" s="205"/>
    </row>
    <row r="13" spans="1:10" s="113" customFormat="1" ht="33" customHeight="1" x14ac:dyDescent="0.2">
      <c r="A13" s="44" t="s">
        <v>632</v>
      </c>
      <c r="B13" s="202" t="s">
        <v>633</v>
      </c>
      <c r="C13" s="206"/>
      <c r="D13" s="204"/>
      <c r="E13" s="204"/>
      <c r="F13" s="204"/>
      <c r="G13" s="204"/>
      <c r="H13" s="204"/>
      <c r="I13" s="204"/>
      <c r="J13" s="208"/>
    </row>
    <row r="14" spans="1:10" s="113" customFormat="1" ht="33" customHeight="1" thickBot="1" x14ac:dyDescent="0.25">
      <c r="A14" s="44" t="s">
        <v>634</v>
      </c>
      <c r="B14" s="209" t="s">
        <v>635</v>
      </c>
      <c r="C14" s="210"/>
      <c r="D14" s="211"/>
      <c r="E14" s="211"/>
      <c r="F14" s="211"/>
      <c r="G14" s="211"/>
      <c r="H14" s="212"/>
      <c r="I14" s="211"/>
      <c r="J14" s="21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4"/>
  <sheetViews>
    <sheetView workbookViewId="0">
      <selection activeCell="M13" sqref="M13"/>
    </sheetView>
  </sheetViews>
  <sheetFormatPr baseColWidth="10" defaultColWidth="10.83203125" defaultRowHeight="14" x14ac:dyDescent="0.15"/>
  <cols>
    <col min="1" max="1" width="6.83203125" style="110" customWidth="1"/>
    <col min="2" max="2" width="44.6640625" style="76" customWidth="1"/>
    <col min="3" max="3" width="8.83203125" style="110" bestFit="1" customWidth="1"/>
    <col min="4" max="4" width="6.1640625" style="110" bestFit="1" customWidth="1"/>
    <col min="5" max="5" width="11.5" style="110" bestFit="1" customWidth="1"/>
    <col min="6" max="8" width="6.1640625" style="110" bestFit="1" customWidth="1"/>
    <col min="9" max="16384" width="10.83203125" style="75"/>
  </cols>
  <sheetData>
    <row r="1" spans="1:8" ht="15" thickBot="1" x14ac:dyDescent="0.2">
      <c r="C1" s="110" t="s">
        <v>758</v>
      </c>
      <c r="D1" s="110" t="s">
        <v>759</v>
      </c>
      <c r="E1" s="110" t="s">
        <v>760</v>
      </c>
      <c r="F1" s="110" t="s">
        <v>761</v>
      </c>
      <c r="G1" s="110" t="s">
        <v>762</v>
      </c>
      <c r="H1" s="110" t="s">
        <v>763</v>
      </c>
    </row>
    <row r="2" spans="1:8" ht="178" thickBot="1" x14ac:dyDescent="0.2">
      <c r="B2" s="111" t="s">
        <v>764</v>
      </c>
      <c r="C2" s="116" t="s">
        <v>765</v>
      </c>
      <c r="D2" s="116" t="s">
        <v>766</v>
      </c>
      <c r="E2" s="116" t="s">
        <v>767</v>
      </c>
      <c r="F2" s="116" t="s">
        <v>768</v>
      </c>
      <c r="G2" s="116" t="s">
        <v>769</v>
      </c>
      <c r="H2" s="116" t="s">
        <v>770</v>
      </c>
    </row>
    <row r="3" spans="1:8" s="113" customFormat="1" ht="15" x14ac:dyDescent="0.15">
      <c r="A3" s="112" t="s">
        <v>612</v>
      </c>
      <c r="B3" s="117" t="s">
        <v>756</v>
      </c>
      <c r="C3" s="114"/>
      <c r="D3" s="114"/>
      <c r="E3" s="114"/>
      <c r="F3" s="114"/>
      <c r="G3" s="114"/>
      <c r="H3" s="114"/>
    </row>
    <row r="4" spans="1:8" s="113" customFormat="1" ht="30" x14ac:dyDescent="0.15">
      <c r="A4" s="112" t="s">
        <v>614</v>
      </c>
      <c r="B4" s="118" t="s">
        <v>615</v>
      </c>
      <c r="C4" s="114"/>
      <c r="D4" s="114"/>
      <c r="E4" s="114"/>
      <c r="F4" s="114"/>
      <c r="G4" s="114"/>
      <c r="H4" s="114"/>
    </row>
    <row r="5" spans="1:8" s="113" customFormat="1" ht="45" x14ac:dyDescent="0.15">
      <c r="A5" s="112" t="s">
        <v>616</v>
      </c>
      <c r="B5" s="118" t="s">
        <v>757</v>
      </c>
      <c r="C5" s="115"/>
      <c r="D5" s="114"/>
      <c r="E5" s="114"/>
      <c r="F5" s="114"/>
      <c r="G5" s="114"/>
      <c r="H5" s="114"/>
    </row>
    <row r="6" spans="1:8" s="113" customFormat="1" ht="30" x14ac:dyDescent="0.15">
      <c r="A6" s="112" t="s">
        <v>618</v>
      </c>
      <c r="B6" s="118" t="s">
        <v>619</v>
      </c>
      <c r="C6" s="114"/>
      <c r="D6" s="114"/>
      <c r="E6" s="115"/>
      <c r="F6" s="115"/>
      <c r="G6" s="114"/>
      <c r="H6" s="114"/>
    </row>
    <row r="7" spans="1:8" s="113" customFormat="1" ht="30" x14ac:dyDescent="0.15">
      <c r="A7" s="112" t="s">
        <v>620</v>
      </c>
      <c r="B7" s="118" t="s">
        <v>621</v>
      </c>
      <c r="C7" s="114"/>
      <c r="D7" s="114"/>
      <c r="E7" s="115"/>
      <c r="F7" s="114"/>
      <c r="G7" s="114"/>
      <c r="H7" s="114"/>
    </row>
    <row r="8" spans="1:8" s="113" customFormat="1" ht="30" x14ac:dyDescent="0.15">
      <c r="A8" s="112" t="s">
        <v>622</v>
      </c>
      <c r="B8" s="118" t="s">
        <v>623</v>
      </c>
      <c r="C8" s="114"/>
      <c r="D8" s="114"/>
      <c r="E8" s="114"/>
      <c r="F8" s="115"/>
      <c r="G8" s="114"/>
      <c r="H8" s="114"/>
    </row>
    <row r="9" spans="1:8" s="113" customFormat="1" ht="30" x14ac:dyDescent="0.15">
      <c r="A9" s="112" t="s">
        <v>624</v>
      </c>
      <c r="B9" s="118" t="s">
        <v>625</v>
      </c>
      <c r="C9" s="114"/>
      <c r="D9" s="114"/>
      <c r="E9" s="114"/>
      <c r="F9" s="114"/>
      <c r="G9" s="114"/>
      <c r="H9" s="114"/>
    </row>
    <row r="10" spans="1:8" s="113" customFormat="1" ht="45" x14ac:dyDescent="0.15">
      <c r="A10" s="112" t="s">
        <v>626</v>
      </c>
      <c r="B10" s="118" t="s">
        <v>627</v>
      </c>
      <c r="C10" s="114"/>
      <c r="D10" s="114"/>
      <c r="E10" s="114"/>
      <c r="F10" s="115"/>
      <c r="G10" s="114"/>
      <c r="H10" s="114"/>
    </row>
    <row r="11" spans="1:8" ht="30" x14ac:dyDescent="0.15">
      <c r="A11" s="112" t="s">
        <v>628</v>
      </c>
      <c r="B11" s="118" t="s">
        <v>629</v>
      </c>
      <c r="C11" s="114"/>
      <c r="D11" s="115"/>
      <c r="E11" s="114"/>
      <c r="F11" s="114"/>
      <c r="G11" s="114"/>
      <c r="H11" s="114"/>
    </row>
    <row r="12" spans="1:8" ht="45" x14ac:dyDescent="0.15">
      <c r="A12" s="112" t="s">
        <v>630</v>
      </c>
      <c r="B12" s="118" t="s">
        <v>631</v>
      </c>
      <c r="C12" s="114"/>
      <c r="D12" s="114"/>
      <c r="E12" s="114"/>
      <c r="F12" s="114"/>
      <c r="G12" s="115"/>
      <c r="H12" s="114"/>
    </row>
    <row r="13" spans="1:8" ht="45" x14ac:dyDescent="0.15">
      <c r="A13" s="112" t="s">
        <v>632</v>
      </c>
      <c r="B13" s="118" t="s">
        <v>771</v>
      </c>
      <c r="C13" s="114"/>
      <c r="D13" s="114"/>
      <c r="E13" s="114"/>
      <c r="F13" s="114"/>
      <c r="G13" s="114"/>
      <c r="H13" s="115"/>
    </row>
    <row r="14" spans="1:8" ht="30" x14ac:dyDescent="0.15">
      <c r="A14" s="112" t="s">
        <v>634</v>
      </c>
      <c r="B14" s="118" t="s">
        <v>635</v>
      </c>
      <c r="C14" s="114"/>
      <c r="D14" s="114"/>
      <c r="E14" s="114"/>
      <c r="F14" s="114"/>
      <c r="G14" s="114"/>
      <c r="H14" s="1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0 b 0 4 5 1 5 - f b 2 c - 4 3 d 5 - a 7 d 5 - e 2 0 1 e a e f f 7 b 1 "   x m l n s = " h t t p : / / s c h e m a s . m i c r o s o f t . c o m / D a t a M a s h u p " > A A A A A L o H A A B Q S w M E F A A A C A g A B I G B U Q G T y W 2 m A A A A 9 g A A A B I A A A B D b 2 5 m a W c v U G F j a 2 F n Z S 5 4 b W y F j 0 E O g j A U R K 9 C u q c t G A y Q T 1 m 4 B W N i Y t w 2 p U I j F E O L 5 W 4 u P J J X k E R R d y 5 n 8 i Z 5 8 7 j d I Z + 6 1 r v K w a h e Z y j A F H l S i 7 5 S u s 7 Q a E 9 + j H I G O y 7 O v J b e D G u T T k Z l q L H 2 k h L i n M N u h f u h J i G l A T m W x V 4 0 s u O + 0 s Z y L S T 6 r K r / K 8 T g 8 J J h I Y 7 X O E q S C A d A l h J K p b 9 A O P t i C u S n h M 3 Y 2 n G Q T L f + t g C y R C D v D + w J U E s D B B Q A A A g I A A S B g V G + 2 d v R B g U A A F c 4 A A A T A A A A R m 9 y b X V s Y X M v U 2 V j d G l v b j E u b e 2 Z T W / b O B C G 7 w H y H w g F A S x A d S D Z d Q + 7 W W D j B I t F g 2 T X c d t D k I M S T 2 w l E m m Q t F s 3 m / + + p D 4 s W S I l 2 7 W 7 H 2 U u M a T h k H w 5 5 D x D M X j g A c H o J v n v / n R 4 c H j A J j 6 F E R r 6 9 x B 6 6 B S F w A 8 P k P g 7 o 8 L 0 F F 1 8 e Y C w 3 Z 9 R C p h / I v T 5 n p D n l v 1 y e + V H c G o l 7 a y 7 1 9 s + w V y Y 3 D l J 8 y N r u J g C G s P n 4 O l r M B 5 Z w p c w D q E 9 p D 5 m j 4 R G f R L O I i z N W E v 2 5 r y 8 W O 9 J S C L X c h C X r X 2 8 e H X Q i / U H J W P q R 5 F / k v 2 C z I T D F x 7 b 9 M m M M j i 5 v r w + r 7 y 7 4 b N R A N O Z H K F 4 + T v m v W 5 b d h y / / Q T 0 e S 7 G A x i 5 R 6 3 w 0 b 6 6 r H g o 2 H h r 2 H R 0 N p f g U x z g M f L F G s w D v k i 7 v L j 6 b Q 1 b b w P b j t Z 2 S I A z O V D 9 d H M T 7 W x z E + 1 k c 5 O u z u R X x o A J x T i K g E / I q E a O 4 + r K x a 0 Z o c 1 u 9 c o d e 3 q / n W b H e p m P u 3 r H b 5 s d d / W O e 3 r H 7 x T 7 A n M R F G g i 9 0 f s s 9 r 6 B s L H N 0 x s k k V i p r C I X 4 b E H 1 X f e Y C + B h x N C W O B 2 O B r L E b c Y M X u 1 V 6 e G / E R I D c R E y c M H s O c Q P H 4 6 J P o P s C Q H B 6 s V X O m V I 4 g M Z g k j A r 9 O s j C 4 R s R m b b T E I 1 x y z z k X p 1 0 J D Q b 0 l A 4 P F u c Q x h E A Q f a s v 4 S D f 6 c E Q 4 3 f C E G e U U w 2 E 7 q I e 7 F t R q m 7 W 4 3 b 7 W E y f S 9 T e b v r c z f K w r Q 2 Y k C X p M C 3 g 4 V c F M J u p t I 0 F m R o F u U 4 O 1 O J O g 0 S d D Z o Q R e K k F v E w m 6 K x L 0 i h K 8 2 4 k E 3 Y I E 5 9 T 3 A y 6 x A s 0 J o e g 5 m w a Z j m E C c 5 H B l 3 J 8 w N N g T v g 1 n w D N N N G K K I + i J V 5 o k K J E E W V w 0 K C C h g 4 0 Q N D A A A 1 p v y H T q 5 O 7 O p + r U 7 g 6 a 6 v T i C p x r K Y K R X L Q 5 g M Z h e 8 B R 0 K 1 W D 3 f p y M o b w 7 E p m H A W R w P i D 1 M I B g J M R i H 5 2 J g 3 E i j J C J a a 4 V U 3 p + D 4 s Y i c B M v T d H c Z 3 M 7 p r + 4 e d v N X b W 9 w m 9 x X N o a N H Y b 2 H i d m U t 2 L o y g B K b 5 c M r o m w 1 O k 4 s H w Z P o b w y P Q S j m X s j C Y u F F F T E g n 6 t p V v Y P / s M E t W 6 z E d 2 h n 3 9 B l m U r D r o 5 U N F u t O J 8 A B G Z Q 7 6 h y 6 N w d M z + I 2 z E b I c U V k m W Y k J J H + e R r a i 7 B o C F n e K Y L C x B K Y z S M x r k Z r X K o W Q d I 5 6 N 0 C p H k 3 U G Y q e N I B S P L C X d 5 b 2 6 + p W v n Z m z P M 9 f 7 c O D A N d 2 U S x 2 j 9 K y F b U 8 2 0 p q 3 m 8 r e U 3 F a y p e U / G a i v d b K 9 5 1 k m G 5 p t 1 R L t x X u t q k p F a y Y V 0 F q m p Q W 6 + p G t R W N x s S 7 F 7 K m G J + 3 k E N s x X J N 7 H 5 d g i y D p g v i U T J X P t k i y p o f S T h W F L N G h O V Z v W L 6 R Y A Z u 3 F r A q w s x W u 1 d H T 6 9 g k y g a Y 5 l m V b x K 9 L b 9 J 9 P 7 t 3 y T O i 0 8 z p / X Y d j V A 1 5 e D 6 n P x E O W k k f l K T F c e C Q e X I H Q m E J 7 E c b E M p z H x Q w V i J b Y l l M m 8 r T S O b Z A q e R v Y N L B p Y P P / A p v L s 2 Z 5 g B V y W P X A + I E v a v 7 7 5 P s 9 7 n w 3 v W t U U 3 F 6 3 3 i k y 0 n x B S S e h W H 5 C n K b 6 + T K d S R K c 6 3 q 4 v h C j C y / P H 6 x 2 k i y 9 O r 9 s Y M e / Z C B n W b t 5 O p N / v D 2 f 2 m c 9 V d F i n b p S + G 2 n F 2 5 H c 4 6 3 c c N p r u c l J e K i E g k 5 k 2 D p 7 m Y u C w X i g x a 2 6 / i y r B X u D I 0 S G q Q 1 C C p Q V K D p A Z J D Z I a J D V I a p D 0 n 0 H S j k F S g 6 Q G S Q 2 S G i Q 1 S G q Q 1 C C p Q V K D p N 8 N S f 8 G U E s D B B Q A A A g I A A S B g V E P y u m r p A A A A O k A A A A T A A A A W 0 N v b n R l b n R f V H l w Z X N d L n h t b G 2 O S w 7 C M A x E r x J 5 n 7 q w Q A g 1 Z Q H c g A t E w f 2 I 5 q P G R e F s L D g S V y B t d 4 i l Z + Z 5 5 v N 6 V 8 d k B / G g M f b e K d g U J Q h y x t 9 6 1 y q Y u J F 7 O N b V 9 R k o i h x 1 U U H H H A 6 I 0 X R k d S x 8 I J e d x o 9 W c z 7 H F o M 2 d 9 0 S b s t y h 8 Y 7 J s e S 5 x 9 Q V 2 d q 9 D S w u K Q s r 7 U Z B 3 F a c 3 O V A q b E u M j 4 l 7 A / e R 3 C 0 B v N 2 c Q k b Z R 2 I X E Z X n 8 B U E s B A h Q D F A A A C A g A B I G B U Q G T y W 2 m A A A A 9 g A A A B I A A A A A A A A A A A A A A A A A A A A A A E N v b m Z p Z y 9 Q Y W N r Y W d l L n h t b F B L A Q I U A x Q A A A g I A A S B g V G + 2 d v R B g U A A F c 4 A A A T A A A A A A A A A A A A A A A A A N Y A A A B G b 3 J t d W x h c y 9 T Z W N 0 a W 9 u M S 5 t U E s B A h Q D F A A A C A g A B I G B U Q / K 6 a u k A A A A 6 Q A A A B M A A A A A A A A A A A A A A A A A D Q Y A A F t D b 2 5 0 Z W 5 0 X 1 R 5 c G V z X S 5 4 b W x Q S w U G A A A A A A M A A w D C A A A A 4 g Y 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T V E A A A A A A A A r U 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Z W w y P C 9 J d G V t U G F 0 a D 4 8 L 0 l 0 Z W 1 M b 2 N h d G l v b j 4 8 U 3 R h Y m x l R W 5 0 c m l l c z 4 8 R W 5 0 c n k g V H l w Z T 0 i S X N Q c m l 2 Y X R l I i B W Y W x 1 Z T 0 i b D A i I C 8 + P E V u d H J 5 I F R 5 c G U 9 I k 5 h d m l n Y X R p b 2 5 T d G V w T m F t Z S I g V m F s d W U 9 I n N O Y X Z p Z 2 F 0 a W U i I C 8 + P E V u d H J 5 I F R 5 c G U 9 I k 5 h b W V V c G R h d G V k Q W Z 0 Z X J G a W x s I i B W Y W x 1 Z T 0 i b D A i I C 8 + P E V u d H J 5 I F R 5 c G U 9 I l J l c 3 V s d F R 5 c G U i I F Z h b H V l P S J z V G F i b G U i I C 8 + P E V u d H J 5 I F R 5 c G U 9 I k J 1 Z m Z l c k 5 l e H R S Z W Z y Z X N o 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j b 3 Z l c n l U Y X J n Z X R T a G V l d C I g V m F s d W U 9 I n N C b G F k M i I g L z 4 8 R W 5 0 c n k g V H l w Z T 0 i U m V j b 3 Z l c n l U Y X J n Z X R D b 2 x 1 b W 4 i I F Z h b H V l P S J s M S I g L z 4 8 R W 5 0 c n k g V H l w Z T 0 i U m V j b 3 Z l c n l U Y X J n Z X R S b 3 c i I F Z h b H V l P S J s M S I g L z 4 8 R W 5 0 c n k g V H l w Z T 0 i Q W R k Z W R U b 0 R h d G F N b 2 R l b C I g V m F s d W U 9 I m w w I i A v P j x F b n R y e S B U e X B l P S J G a W x s Q 2 9 1 b n Q i I F Z h b H V l P S J s N z M i I C 8 + P E V u d H J 5 I F R 5 c G U 9 I k Z p b G x F c n J v c k N v Z G U i I F Z h b H V l P S J z V W 5 r b m 9 3 b i I g L z 4 8 R W 5 0 c n k g V H l w Z T 0 i R m l s b E V y c m 9 y Q 2 9 1 b n Q i I F Z h b H V l P S J s M C I g L z 4 8 R W 5 0 c n k g V H l w Z T 0 i R m l s b E x h c 3 R V c G R h d G V k I i B W Y W x 1 Z T 0 i Z D I w M j A t M D M t M D V U M D c 6 N T M 6 N D c u N T g w N T Q 4 N V o i I C 8 + P E V u d H J 5 I F R 5 c G U 9 I k Z p b G x D b 2 x 1 b W 5 U e X B l c y I g V m F s d W U 9 I n N C Z 1 l E Q X d N R E J n W U d B d 1 k 9 I i A v P j x F b n R y e S B U e X B l P S J G a W x s Q 2 9 s d W 1 u T m F t Z X M i I F Z h b H V l P S J z W y Z x d W 9 0 O 1 B y b 2 d y Y W 1 t Y S 9 Q c m 9 n c m F t b W U m c X V v d D s s J n F 1 b 3 Q 7 Q 2 9 1 c n N l L 0 9 M T 0 Q m c X V v d D s s J n F 1 b 3 Q 7 U 3 R 1 Z G l l c H V u d G V u J n F 1 b 3 Q 7 L C Z x d W 9 0 O 0 N v b n R h Y 3 Q g a G 9 1 c n N c b i Z x d W 9 0 O y w m c X V v d D t T Z W x m L X N 0 d W R 5 I G h v d X J z J n F 1 b 3 Q 7 L C Z x d W 9 0 O 1 N 0 d W R 5 I G x v Y W Q m c X V v d D s s J n F 1 b 3 Q 7 M m U g e m l 0 I H B v c 3 N p Y m x l J n F 1 b 3 Q 7 L C Z x d W 9 0 O 0 F z c 2 V z b W V u d C B t Z X R o b 2 Q g M m U g e m l 0 J n F 1 b 3 Q 7 L C Z x d W 9 0 O 0 F z c 2 V z c 2 V t Z W 5 0 J n F 1 b 3 Q 7 L C Z x d W 9 0 O y U g d G 9 l d H N 2 b 3 J t J n F 1 b 3 Q 7 L C Z x d W 9 0 O 0 J l b 2 9 y Z G V s Y W F y J n F 1 b 3 Q 7 X S I g L z 4 8 R W 5 0 c n k g V H l w Z T 0 i R m l s b F N 0 Y X R 1 c y I g V m F s d W U 9 I n N D b 2 1 w b G V 0 Z S I g L z 4 8 R W 5 0 c n k g V H l w Z T 0 i U m V s Y X R p b 2 5 z a G l w S W 5 m b 0 N v b n R h a W 5 l c i I g V m F s d W U 9 I n N 7 J n F 1 b 3 Q 7 Y 2 9 s d W 1 u Q 2 9 1 b n Q m c X V v d D s 6 M T E s J n F 1 b 3 Q 7 a 2 V 5 Q 2 9 s d W 1 u T m F t Z X M m c X V v d D s 6 W 1 0 s J n F 1 b 3 Q 7 c X V l c n l S Z W x h d G l v b n N o a X B z J n F 1 b 3 Q 7 O l t d L C Z x d W 9 0 O 2 N v b H V t b k l k Z W 5 0 a X R p Z X M m c X V v d D s 6 W y Z x d W 9 0 O 1 N l Y 3 R p b 2 4 x L 1 R h Y m V s M i 9 E c m F h a X R h Y m V s I H Z v b 3 I g a 2 9 s b 2 1 t Z W 4 g b 3 B n Z W h l d m V u L n t Q c m 9 n c m F t b W E v U H J v Z 3 J h b W 1 l L D F 9 J n F 1 b 3 Q 7 L C Z x d W 9 0 O 1 N l Y 3 R p b 2 4 x L 1 R h Y m V s M i 9 E c m F h a X R h Y m V s I H Z v b 3 I g a 2 9 s b 2 1 t Z W 4 g b 3 B n Z W h l d m V u L n t D b 3 V y c 2 U v T 0 x P R C w y f S Z x d W 9 0 O y w m c X V v d D t T Z W N 0 a W 9 u M S 9 U Y W J l b D I v R H J h Y W l 0 Y W J l b C B 2 b 2 9 y I G t v b G 9 t b W V u I G 9 w Z 2 V o Z X Z l b i 5 7 U 3 R 1 Z G l l c H V u d G V u L D N 9 J n F 1 b 3 Q 7 L C Z x d W 9 0 O 1 N l Y 3 R p b 2 4 x L 1 R h Y m V s M i 9 E c m F h a X R h Y m V s I H Z v b 3 I g a 2 9 s b 2 1 t Z W 4 g b 3 B n Z W h l d m V u L n t D b 2 5 0 Y W N 0 I G h v d X J z X G 4 s M T R 9 J n F 1 b 3 Q 7 L C Z x d W 9 0 O 1 N l Y 3 R p b 2 4 x L 1 R h Y m V s M i 9 E c m F h a X R h Y m V s I H Z v b 3 I g a 2 9 s b 2 1 t Z W 4 g b 3 B n Z W h l d m V u L n t T Z W x m L X N 0 d W R 5 I G h v d X J z L D E 1 f S Z x d W 9 0 O y w m c X V v d D t T Z W N 0 a W 9 u M S 9 U Y W J l b D I v R H J h Y W l 0 Y W J l b C B 2 b 2 9 y I G t v b G 9 t b W V u I G 9 w Z 2 V o Z X Z l b i 5 7 U 3 R 1 Z H k g b G 9 h Z C w x N n 0 m c X V v d D s s J n F 1 b 3 Q 7 U 2 V j d G l v b j E v V G F i Z W w y L 0 R y Y W F p d G F i Z W w g d m 9 v c i B r b 2 x v b W 1 l b i B v c G d l a G V 2 Z W 4 u e z J l I H p p d C B w b 3 N z a W J s Z S w x N 3 0 m c X V v d D s s J n F 1 b 3 Q 7 U 2 V j d G l v b j E v V G F i Z W w y L 0 R y Y W F p d G F i Z W w g d m 9 v c i B r b 2 x v b W 1 l b i B v c G d l a G V 2 Z W 4 u e 0 F z c 2 V z b W V u d C B t Z X R o b 2 Q g M m U g e m l 0 L D E 4 f S Z x d W 9 0 O y w m c X V v d D t T Z W N 0 a W 9 u M S 9 U Y W J l b D I v V H l w Z S B n Z X d p a n p p Z 2 Q x L n t X Y W F y Z G U u M S w y M H 0 m c X V v d D s s J n F 1 b 3 Q 7 U 2 V j d G l v b j E v V G F i Z W w y L 1 R 5 c G U g Z 2 V 3 a W p 6 a W d k M S 5 7 V 2 F h c m R l L j I s M j F 9 J n F 1 b 3 Q 7 L C Z x d W 9 0 O 1 N l Y 3 R p b 2 4 x L 1 R h Y m V s M i 9 U e X B l I G d l d 2 l q e m l n Z D E u e 1 d h Y X J k Z S 4 z L D I y f S Z x d W 9 0 O 1 0 s J n F 1 b 3 Q 7 Q 2 9 s d W 1 u Q 2 9 1 b n Q m c X V v d D s 6 M T E s J n F 1 b 3 Q 7 S 2 V 5 Q 2 9 s d W 1 u T m F t Z X M m c X V v d D s 6 W 1 0 s J n F 1 b 3 Q 7 Q 2 9 s d W 1 u S W R l b n R p d G l l c y Z x d W 9 0 O z p b J n F 1 b 3 Q 7 U 2 V j d G l v b j E v V G F i Z W w y L 0 R y Y W F p d G F i Z W w g d m 9 v c i B r b 2 x v b W 1 l b i B v c G d l a G V 2 Z W 4 u e 1 B y b 2 d y Y W 1 t Y S 9 Q c m 9 n c m F t b W U s M X 0 m c X V v d D s s J n F 1 b 3 Q 7 U 2 V j d G l v b j E v V G F i Z W w y L 0 R y Y W F p d G F i Z W w g d m 9 v c i B r b 2 x v b W 1 l b i B v c G d l a G V 2 Z W 4 u e 0 N v d X J z Z S 9 P T E 9 E L D J 9 J n F 1 b 3 Q 7 L C Z x d W 9 0 O 1 N l Y 3 R p b 2 4 x L 1 R h Y m V s M i 9 E c m F h a X R h Y m V s I H Z v b 3 I g a 2 9 s b 2 1 t Z W 4 g b 3 B n Z W h l d m V u L n t T d H V k a W V w d W 5 0 Z W 4 s M 3 0 m c X V v d D s s J n F 1 b 3 Q 7 U 2 V j d G l v b j E v V G F i Z W w y L 0 R y Y W F p d G F i Z W w g d m 9 v c i B r b 2 x v b W 1 l b i B v c G d l a G V 2 Z W 4 u e 0 N v b n R h Y 3 Q g a G 9 1 c n N c b i w x N H 0 m c X V v d D s s J n F 1 b 3 Q 7 U 2 V j d G l v b j E v V G F i Z W w y L 0 R y Y W F p d G F i Z W w g d m 9 v c i B r b 2 x v b W 1 l b i B v c G d l a G V 2 Z W 4 u e 1 N l b G Y t c 3 R 1 Z H k g a G 9 1 c n M s M T V 9 J n F 1 b 3 Q 7 L C Z x d W 9 0 O 1 N l Y 3 R p b 2 4 x L 1 R h Y m V s M i 9 E c m F h a X R h Y m V s I H Z v b 3 I g a 2 9 s b 2 1 t Z W 4 g b 3 B n Z W h l d m V u L n t T d H V k e S B s b 2 F k L D E 2 f S Z x d W 9 0 O y w m c X V v d D t T Z W N 0 a W 9 u M S 9 U Y W J l b D I v R H J h Y W l 0 Y W J l b C B 2 b 2 9 y I G t v b G 9 t b W V u I G 9 w Z 2 V o Z X Z l b i 5 7 M m U g e m l 0 I H B v c 3 N p Y m x l L D E 3 f S Z x d W 9 0 O y w m c X V v d D t T Z W N 0 a W 9 u M S 9 U Y W J l b D I v R H J h Y W l 0 Y W J l b C B 2 b 2 9 y I G t v b G 9 t b W V u I G 9 w Z 2 V o Z X Z l b i 5 7 Q X N z Z X N t Z W 5 0 I G 1 l d G h v Z C A y Z S B 6 a X Q s M T h 9 J n F 1 b 3 Q 7 L C Z x d W 9 0 O 1 N l Y 3 R p b 2 4 x L 1 R h Y m V s M i 9 U e X B l I G d l d 2 l q e m l n Z D E u e 1 d h Y X J k Z S 4 x L D I w f S Z x d W 9 0 O y w m c X V v d D t T Z W N 0 a W 9 u M S 9 U Y W J l b D I v V H l w Z S B n Z X d p a n p p Z 2 Q x L n t X Y W F y Z G U u M i w y M X 0 m c X V v d D s s J n F 1 b 3 Q 7 U 2 V j d G l v b j E v V G F i Z W w y L 1 R 5 c G U g Z 2 V 3 a W p 6 a W d k M S 5 7 V 2 F h c m R l L j M s M j J 9 J n F 1 b 3 Q 7 X S w m c X V v d D t S Z W x h d G l v b n N o a X B J b m Z v J n F 1 b 3 Q 7 O l t d f S I g L z 4 8 L 1 N 0 Y W J s Z U V u d H J p Z X M + P C 9 J d G V t P j x J d G V t P j x J d G V t T G 9 j Y X R p b 2 4 + P E l 0 Z W 1 U e X B l P k Z v c m 1 1 b G E 8 L 0 l 0 Z W 1 U e X B l P j x J d G V t U G F 0 a D 5 T Z W N 0 a W 9 u M S 9 U Y W J l b D I v Q n J v b j w v S X R l b V B h d G g + P C 9 J d G V t T G 9 j Y X R p b 2 4 + P F N 0 Y W J s Z U V u d H J p Z X M g L z 4 8 L 0 l 0 Z W 0 + P E l 0 Z W 0 + P E l 0 Z W 1 M b 2 N h d G l v b j 4 8 S X R l b V R 5 c G U + R m 9 y b X V s Y T w v S X R l b V R 5 c G U + P E l 0 Z W 1 Q Y X R o P l N l Y 3 R p b 2 4 x L 1 R h Y m V s M i 9 U e X B l J T I w Z 2 V 3 a W p 6 a W d k P C 9 J d G V t U G F 0 a D 4 8 L 0 l 0 Z W 1 M b 2 N h d G l v b j 4 8 U 3 R h Y m x l R W 5 0 c m l l c y A v P j w v S X R l b T 4 8 S X R l b T 4 8 S X R l b U x v Y 2 F 0 a W 9 u P j x J d G V t V H l w Z T 5 G b 3 J t d W x h P C 9 J d G V t V H l w Z T 4 8 S X R l b V B h d G g + U 2 V j d G l v b j E v V G F i Z W w y L 0 t v b G 9 t b W V u J T I w c 2 F t Z W 5 n Z X Z v Z W d k P C 9 J d G V t U G F 0 a D 4 8 L 0 l 0 Z W 1 M b 2 N h d G l v b j 4 8 U 3 R h Y m x l R W 5 0 c m l l c y A v P j w v S X R l b T 4 8 S X R l b T 4 8 S X R l b U x v Y 2 F 0 a W 9 u P j x J d G V t V H l w Z T 5 G b 3 J t d W x h P C 9 J d G V t V H l w Z T 4 8 S X R l b V B h d G g + U 2 V j d G l v b j E v V G F i Z W w y L 0 t v b G 9 t b W V u J T I w c 2 F t Z W 5 n Z X Z v Z W d k M T w v S X R l b V B h d G g + P C 9 J d G V t T G 9 j Y X R p b 2 4 + P F N 0 Y W J s Z U V u d H J p Z X M g L z 4 8 L 0 l 0 Z W 0 + P E l 0 Z W 0 + P E l 0 Z W 1 M b 2 N h d G l v b j 4 8 S X R l b V R 5 c G U + R m 9 y b X V s Y T w v S X R l b V R 5 c G U + P E l 0 Z W 1 Q Y X R o P l N l Y 3 R p b 2 4 x L 1 R h Y m V s M i 9 L b 2 x v b W 1 l b i U y M H N h b W V u Z 2 V 2 b 2 V n Z D I 8 L 0 l 0 Z W 1 Q Y X R o P j w v S X R l b U x v Y 2 F 0 a W 9 u P j x T d G F i b G V F b n R y a W V z I C 8 + P C 9 J d G V t P j x J d G V t P j x J d G V t T G 9 j Y X R p b 2 4 + P E l 0 Z W 1 U e X B l P k Z v c m 1 1 b G E 8 L 0 l 0 Z W 1 U e X B l P j x J d G V t U G F 0 a D 5 T Z W N 0 a W 9 u M S 9 U Y W J l b D I v S 2 9 s b 2 1 t Z W 4 l M j B z Y W 1 l b m d l d m 9 l Z 2 Q z P C 9 J d G V t U G F 0 a D 4 8 L 0 l 0 Z W 1 M b 2 N h d G l v b j 4 8 U 3 R h Y m x l R W 5 0 c m l l c y A v P j w v S X R l b T 4 8 S X R l b T 4 8 S X R l b U x v Y 2 F 0 a W 9 u P j x J d G V t V H l w Z T 5 G b 3 J t d W x h P C 9 J d G V t V H l w Z T 4 8 S X R l b V B h d G g + U 2 V j d G l v b j E v V G F i Z W w y L 0 R y Y W F p d G F i Z W w l M j B 2 b 2 9 y J T I w a 2 9 s b 2 1 t Z W 4 l M j B v c G d l a G V 2 Z W 4 8 L 0 l 0 Z W 1 Q Y X R o P j w v S X R l b U x v Y 2 F 0 a W 9 u P j x T d G F i b G V F b n R y a W V z I C 8 + P C 9 J d G V t P j x J d G V t P j x J d G V t T G 9 j Y X R p b 2 4 + P E l 0 Z W 1 U e X B l P k Z v c m 1 1 b G E 8 L 0 l 0 Z W 1 U e X B l P j x J d G V t U G F 0 a D 5 T Z W N 0 a W 9 u M S 9 U Y W J l b D I v S 2 9 s b 2 0 l M j B z c G x p d H N l b i U y M G 9 w J T I w c 2 N o Z W l k a W 5 n c 3 R l a 2 V u P C 9 J d G V t U G F 0 a D 4 8 L 0 l 0 Z W 1 M b 2 N h d G l v b j 4 8 U 3 R h Y m x l R W 5 0 c m l l c y A v P j w v S X R l b T 4 8 S X R l b T 4 8 S X R l b U x v Y 2 F 0 a W 9 u P j x J d G V t V H l w Z T 5 G b 3 J t d W x h P C 9 J d G V t V H l w Z T 4 8 S X R l b V B h d G g + U 2 V j d G l v b j E v V G F i Z W w y L 1 R 5 c G U l M j B n Z X d p a n p p Z 2 Q x P C 9 J d G V t U G F 0 a D 4 8 L 0 l 0 Z W 1 M b 2 N h d G l v b j 4 8 U 3 R h Y m x l R W 5 0 c m l l c y A v P j w v S X R l b T 4 8 S X R l b T 4 8 S X R l b U x v Y 2 F 0 a W 9 u P j x J d G V t V H l w Z T 5 G b 3 J t d W x h P C 9 J d G V t V H l w Z T 4 8 S X R l b V B h d G g + U 2 V j d G l v b j E v V G F i Z W w y L 1 J p a m V u J T I w Z 2 V m a W x 0 Z X J k P C 9 J d G V t U G F 0 a D 4 8 L 0 l 0 Z W 1 M b 2 N h d G l v b j 4 8 U 3 R h Y m x l R W 5 0 c m l l c y A v P j w v S X R l b T 4 8 S X R l b T 4 8 S X R l b U x v Y 2 F 0 a W 9 u P j x J d G V t V H l w Z T 5 G b 3 J t d W x h P C 9 J d G V t V H l w Z T 4 8 S X R l b V B h d G g + U 2 V j d G l v b j E v V G F i Z W w y L 0 t v b G 9 t b W V u J T I w d m V y d 2 l q Z G V y Z D w v S X R l b V B h d G g + P C 9 J d G V t T G 9 j Y X R p b 2 4 + P F N 0 Y W J s Z U V u d H J p Z X M g L z 4 8 L 0 l 0 Z W 0 + P E l 0 Z W 0 + P E l 0 Z W 1 M b 2 N h d G l v b j 4 8 S X R l b V R 5 c G U + R m 9 y b X V s Y T w v S X R l b V R 5 c G U + P E l 0 Z W 1 Q Y X R o P l N l Y 3 R p b 2 4 x L 1 R h Y m V s M i 9 O Y W 1 l b i U y M H Z h b i U y M G t v b G 9 t b W V u J T I w Z 2 V 3 a W p 6 a W d k P C 9 J d G V t U G F 0 a D 4 8 L 0 l 0 Z W 1 M b 2 N h d G l v b j 4 8 U 3 R h Y m x l R W 5 0 c m l l c y A v P j w v S X R l b T 4 8 S X R l b T 4 8 S X R l b U x v Y 2 F 0 a W 9 u P j x J d G V t V H l w Z T 5 G b 3 J t d W x h P C 9 J d G V t V H l w Z T 4 8 S X R l b V B h d G g + U 2 V j d G l v b j E v V G F i Z W w y L 0 t v b G 9 t b W V u J T I w d m V y d 2 l q Z G V y Z D E 8 L 0 l 0 Z W 1 Q Y X R o P j w v S X R l b U x v Y 2 F 0 a W 9 u P j x T d G F i b G V F b n R y a W V z I C 8 + P C 9 J d G V t P j x J d G V t P j x J d G V t T G 9 j Y X R p b 2 4 + P E l 0 Z W 1 U e X B l P k Z v c m 1 1 b G E 8 L 0 l 0 Z W 1 U e X B l P j x J d G V t U G F 0 a D 5 T Z W N 0 a W 9 u M S 9 U Y W J l b D I l M j A l M j g y J T I 5 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Z p b G x U Y X J n Z X Q i I F Z h b H V l P S J z V G F i Z W w y X 1 8 y I i A v P j x F b n R y e S B U e X B l P S J G a W x s Z W R D b 2 1 w b G V 0 Z V J l c 3 V s d F R v V 2 9 y a 3 N o Z W V 0 I i B W Y W x 1 Z T 0 i b D E i I C 8 + P E V u d H J 5 I F R 5 c G U 9 I l J l Y 2 9 2 Z X J 5 V G F y Z 2 V 0 U 2 h l Z X Q i I F Z h b H V l P S J z Q m x h Z D M i I C 8 + P E V u d H J 5 I F R 5 c G U 9 I l J l Y 2 9 2 Z X J 5 V G F y Z 2 V 0 Q 2 9 s d W 1 u I i B W Y W x 1 Z T 0 i b D E i I C 8 + P E V u d H J 5 I F R 5 c G U 9 I l J l Y 2 9 2 Z X J 5 V G F y Z 2 V 0 U m 9 3 I i B W Y W x 1 Z T 0 i b D E i I C 8 + P E V u d H J 5 I F R 5 c G U 9 I k Z p b G x M Y X N 0 V X B k Y X R l Z C I g V m F s d W U 9 I m Q y M D I w L T A 2 L T I 4 V D A 3 O j M 5 O j I y L j k 0 O D U 4 N D B a I i A v P j x F b n R y e S B U e X B l P S J G a W x s R X J y b 3 J D b 3 V u d C I g V m F s d W U 9 I m w w I i A v P j x F b n R y e S B U e X B l P S J C d W Z m Z X J O Z X h 0 U m V m c m V z a C I g V m F s d W U 9 I m w x I i A v P j x F b n R y e S B U e X B l P S J S Z X N 1 b H R U e X B l I i B W Y W x 1 Z T 0 i c 1 R h Y m x l I i A v P j x F b n R y e S B U e X B l P S J O Y W 1 l V X B k Y X R l Z E F m d G V y R m l s b C I g V m F s d W U 9 I m w w I i A v P j x F b n R y e S B U e X B l P S J O Y X Z p Z 2 F 0 a W 9 u U 3 R l c E 5 h b W U i I F Z h b H V l P S J z T m F 2 a W d h d G l l I i A v P j x F b n R y e S B U e X B l P S J R d W V y e U l E I i B W Y W x 1 Z T 0 i c z J l M z F j M T k z L T h j Y j U t N D U y Y y 1 i Y j l h L T J i O W Q x Y j k 5 M D E y Z C I g L z 4 8 R W 5 0 c n k g V H l w Z T 0 i R m l s b E V y c m 9 y Q 2 9 k Z S I g V m F s d W U 9 I n N V b m t u b 3 d u I i A v P j x F b n R y e S B U e X B l P S J G a W x s Q 2 9 1 b n Q i I F Z h b H V l P S J s M C I g L z 4 8 R W 5 0 c n k g V H l w Z T 0 i R m l s b E N v b H V t b l R 5 c G V z I i B W Y W x 1 Z T 0 i c 0 J n W U d B d 0 1 E Q X c 9 P S I g L z 4 8 R W 5 0 c n k g V H l w Z T 0 i Q W R k Z W R U b 0 R h d G F N b 2 R l b C I g V m F s d W U 9 I m w w I i A v P j x F b n R y e S B U e X B l P S J G a W x s Q 2 9 s d W 1 u T m F t Z X M i I F Z h b H V l P S J z W y Z x d W 9 0 O 1 B y b 2 d y Y W 1 t Y S 9 Q c m 9 n c m F t b W U m c X V v d D s s J n F 1 b 3 Q 7 Q 2 9 1 c n N l L 0 9 M T 0 Q m c X V v d D s s J n F 1 b 3 Q 7 T G V h c m 5 p b m c g Y W N 0 a X Z p d H k m c X V v d D s s J n F 1 b 3 Q 7 U 3 R 1 Z G l l c H V u d G V u J n F 1 b 3 Q 7 L C Z x d W 9 0 O 0 N v b n R h Y 3 Q g a G 9 1 c n N c b i Z x d W 9 0 O y w m c X V v d D t T Z W x m L X N 0 d W R 5 I G h v d X J z J n F 1 b 3 Q 7 L C Z x d W 9 0 O 1 N 0 d W R 5 I G x v Y W Q m c X V v d D t d I i A v P j x F b n R y e S B U e X B l P S J G a W x s U 3 R h d H V z I i B W Y W x 1 Z T 0 i c 1 d h a X R p b m d G b 3 J F e G N l b F J l Z n J l c 2 g i I C 8 + P E V u d H J 5 I F R 5 c G U 9 I l J l b G F 0 a W 9 u c 2 h p c E l u Z m 9 D b 2 5 0 Y W l u Z X I i I F Z h b H V l P S J z e y Z x d W 9 0 O 2 N v b H V t b k N v d W 5 0 J n F 1 b 3 Q 7 O j c s J n F 1 b 3 Q 7 a 2 V 5 Q 2 9 s d W 1 u T m F t Z X M m c X V v d D s 6 W 1 0 s J n F 1 b 3 Q 7 c X V l c n l S Z W x h d G l v b n N o a X B z J n F 1 b 3 Q 7 O l t d L C Z x d W 9 0 O 2 N v b H V t b k l k Z W 5 0 a X R p Z X M m c X V v d D s 6 W y Z x d W 9 0 O 1 N l Y 3 R p b 2 4 x L 1 R h Y m V s M i A o M i k v R H J h Y W l 0 Y W J l b C B 2 b 2 9 y I G t v b G 9 t b W V u I G 9 w Z 2 V o Z X Z l b i 5 7 U H J v Z 3 J h b W 1 h L 1 B y b 2 d y Y W 1 t Z S w x f S Z x d W 9 0 O y w m c X V v d D t T Z W N 0 a W 9 u M S 9 U Y W J l b D I g K D I p L 0 R y Y W F p d G F i Z W w g d m 9 v c i B r b 2 x v b W 1 l b i B v c G d l a G V 2 Z W 4 u e 0 N v d X J z Z S 9 P T E 9 E L D J 9 J n F 1 b 3 Q 7 L C Z x d W 9 0 O 1 N l Y 3 R p b 2 4 x L 1 R h Y m V s M i A o M i k v R H J h Y W l 0 Y W J l b C B 2 b 2 9 y I G t v b G 9 t b W V u I G 9 w Z 2 V o Z X Z l b i 5 7 V 2 F h c m R l L D h 9 J n F 1 b 3 Q 7 L C Z x d W 9 0 O 1 N l Y 3 R p b 2 4 x L 1 R h Y m V s M i A o M i k v R H J h Y W l 0 Y W J l b C B 2 b 2 9 y I G t v b G 9 t b W V u I G 9 w Z 2 V o Z X Z l b i 5 7 U 3 R 1 Z G l l c H V u d G V u L D N 9 J n F 1 b 3 Q 7 L C Z x d W 9 0 O 1 N l Y 3 R p b 2 4 x L 1 R h Y m V s M i A o M i k v R H J h Y W l 0 Y W J l b C B 2 b 2 9 y I G t v b G 9 t b W V u I G 9 w Z 2 V o Z X Z l b i 5 7 Q 2 9 u d G F j d C B o b 3 V y c 1 x u L D R 9 J n F 1 b 3 Q 7 L C Z x d W 9 0 O 1 N l Y 3 R p b 2 4 x L 1 R h Y m V s M i A o M i k v R H J h Y W l 0 Y W J l b C B 2 b 2 9 y I G t v b G 9 t b W V u I G 9 w Z 2 V o Z X Z l b i 5 7 U 2 V s Z i 1 z d H V k e S B o b 3 V y c y w 1 f S Z x d W 9 0 O y w m c X V v d D t T Z W N 0 a W 9 u M S 9 U Y W J l b D I g K D I p L 0 R y Y W F p d G F i Z W w g d m 9 v c i B r b 2 x v b W 1 l b i B v c G d l a G V 2 Z W 4 u e 1 N 0 d W R 5 I G x v Y W Q s N n 0 m c X V v d D t d L C Z x d W 9 0 O 0 N v b H V t b k N v d W 5 0 J n F 1 b 3 Q 7 O j c s J n F 1 b 3 Q 7 S 2 V 5 Q 2 9 s d W 1 u T m F t Z X M m c X V v d D s 6 W 1 0 s J n F 1 b 3 Q 7 Q 2 9 s d W 1 u S W R l b n R p d G l l c y Z x d W 9 0 O z p b J n F 1 b 3 Q 7 U 2 V j d G l v b j E v V G F i Z W w y I C g y K S 9 E c m F h a X R h Y m V s I H Z v b 3 I g a 2 9 s b 2 1 t Z W 4 g b 3 B n Z W h l d m V u L n t Q c m 9 n c m F t b W E v U H J v Z 3 J h b W 1 l L D F 9 J n F 1 b 3 Q 7 L C Z x d W 9 0 O 1 N l Y 3 R p b 2 4 x L 1 R h Y m V s M i A o M i k v R H J h Y W l 0 Y W J l b C B 2 b 2 9 y I G t v b G 9 t b W V u I G 9 w Z 2 V o Z X Z l b i 5 7 Q 2 9 1 c n N l L 0 9 M T 0 Q s M n 0 m c X V v d D s s J n F 1 b 3 Q 7 U 2 V j d G l v b j E v V G F i Z W w y I C g y K S 9 E c m F h a X R h Y m V s I H Z v b 3 I g a 2 9 s b 2 1 t Z W 4 g b 3 B n Z W h l d m V u L n t X Y W F y Z G U s O H 0 m c X V v d D s s J n F 1 b 3 Q 7 U 2 V j d G l v b j E v V G F i Z W w y I C g y K S 9 E c m F h a X R h Y m V s I H Z v b 3 I g a 2 9 s b 2 1 t Z W 4 g b 3 B n Z W h l d m V u L n t T d H V k a W V w d W 5 0 Z W 4 s M 3 0 m c X V v d D s s J n F 1 b 3 Q 7 U 2 V j d G l v b j E v V G F i Z W w y I C g y K S 9 E c m F h a X R h Y m V s I H Z v b 3 I g a 2 9 s b 2 1 t Z W 4 g b 3 B n Z W h l d m V u L n t D b 2 5 0 Y W N 0 I G h v d X J z X G 4 s N H 0 m c X V v d D s s J n F 1 b 3 Q 7 U 2 V j d G l v b j E v V G F i Z W w y I C g y K S 9 E c m F h a X R h Y m V s I H Z v b 3 I g a 2 9 s b 2 1 t Z W 4 g b 3 B n Z W h l d m V u L n t T Z W x m L X N 0 d W R 5 I G h v d X J z L D V 9 J n F 1 b 3 Q 7 L C Z x d W 9 0 O 1 N l Y 3 R p b 2 4 x L 1 R h Y m V s M i A o M i k v R H J h Y W l 0 Y W J l b C B 2 b 2 9 y I G t v b G 9 t b W V u I G 9 w Z 2 V o Z X Z l b i 5 7 U 3 R 1 Z H k g b G 9 h Z C w 2 f S Z x d W 9 0 O 1 0 s J n F 1 b 3 Q 7 U m V s Y X R p b 2 5 z a G l w S W 5 m b y Z x d W 9 0 O z p b X X 0 i I C 8 + P C 9 T d G F i b G V F b n R y a W V z P j w v S X R l b T 4 8 S X R l b T 4 8 S X R l b U x v Y 2 F 0 a W 9 u P j x J d G V t V H l w Z T 5 G b 3 J t d W x h P C 9 J d G V t V H l w Z T 4 8 S X R l b V B h d G g + U 2 V j d G l v b j E v V G F i Z W w y J T I w J T I 4 M i U y O S 9 C c m 9 u P C 9 J d G V t U G F 0 a D 4 8 L 0 l 0 Z W 1 M b 2 N h d G l v b j 4 8 U 3 R h Y m x l R W 5 0 c m l l c y A v P j w v S X R l b T 4 8 S X R l b T 4 8 S X R l b U x v Y 2 F 0 a W 9 u P j x J d G V t V H l w Z T 5 G b 3 J t d W x h P C 9 J d G V t V H l w Z T 4 8 S X R l b V B h d G g + U 2 V j d G l v b j E v V G F i Z W w y J T I w J T I 4 M i U y O S 9 U e X B l J T I w Z 2 V 3 a W p 6 a W d k P C 9 J d G V t U G F 0 a D 4 8 L 0 l 0 Z W 1 M b 2 N h d G l v b j 4 8 U 3 R h Y m x l R W 5 0 c m l l c y A v P j w v S X R l b T 4 8 S X R l b T 4 8 S X R l b U x v Y 2 F 0 a W 9 u P j x J d G V t V H l w Z T 5 G b 3 J t d W x h P C 9 J d G V t V H l w Z T 4 8 S X R l b V B h d G g + U 2 V j d G l v b j E v V G F i Z W w y J T I w J T I 4 M i U y O S 9 L b 2 x v b W 1 l b i U y M H Z l c n d p a m R l c m Q 8 L 0 l 0 Z W 1 Q Y X R o P j w v S X R l b U x v Y 2 F 0 a W 9 u P j x T d G F i b G V F b n R y a W V z I C 8 + P C 9 J d G V t P j x J d G V t P j x J d G V t T G 9 j Y X R p b 2 4 + P E l 0 Z W 1 U e X B l P k Z v c m 1 1 b G E 8 L 0 l 0 Z W 1 U e X B l P j x J d G V t U G F 0 a D 5 T Z W N 0 a W 9 u M S 9 U Y W J l b D I l M j A l M j g y J T I 5 L 0 R y Y W F p d G F i Z W w l M j B 2 b 2 9 y J T I w a 2 9 s b 2 1 t Z W 4 l M j B v c G d l a G V 2 Z W 4 8 L 0 l 0 Z W 1 Q Y X R o P j w v S X R l b U x v Y 2 F 0 a W 9 u P j x T d G F i b G V F b n R y a W V z I C 8 + P C 9 J d G V t P j x J d G V t P j x J d G V t T G 9 j Y X R p b 2 4 + P E l 0 Z W 1 U e X B l P k Z v c m 1 1 b G E 8 L 0 l 0 Z W 1 U e X B l P j x J d G V t U G F 0 a D 5 T Z W N 0 a W 9 u M S 9 U Y W J l b D I l M j A l M j g y J T I 5 L 0 5 h b W V u J T I w d m F u J T I w a 2 9 s b 2 1 t Z W 4 l M j B n Z X d p a n p p Z 2 Q 8 L 0 l 0 Z W 1 Q Y X R o P j w v S X R l b U x v Y 2 F 0 a W 9 u P j x T d G F i b G V F b n R y a W V z I C 8 + P C 9 J d G V t P j x J d G V t P j x J d G V t T G 9 j Y X R p b 2 4 + P E l 0 Z W 1 U e X B l P k Z v c m 1 1 b G E 8 L 0 l 0 Z W 1 U e X B l P j x J d G V t U G F 0 a D 5 T Z W N 0 a W 9 u M S 9 U Y W J l b D I l M j A l M j g y J T I 5 L 0 t v b G 9 t b W V u J T I w d m V y d 2 l q Z G V y Z D E 8 L 0 l 0 Z W 1 Q Y X R o P j w v S X R l b U x v Y 2 F 0 a W 9 u P j x T d G F i b G V F b n R y a W V z I C 8 + P C 9 J d G V t P j x J d G V t P j x J d G V t T G 9 j Y X R p b 2 4 + P E l 0 Z W 1 U e X B l P k Z v c m 1 1 b G E 8 L 0 l 0 Z W 1 U e X B l P j x J d G V t U G F 0 a D 5 T Z W N 0 a W 9 u M S 9 U Y W J l b D I l M j A l M j g y J T I 5 L 1 Z v b G d v c m R l J T I w d m F u J T I w a 2 9 s b 2 1 t Z W 4 l M j B n Z X d p a n p p Z 2 Q 8 L 0 l 0 Z W 1 Q Y X R o P j w v S X R l b U x v Y 2 F 0 a W 9 u P j x T d G F i b G V F b n R y a W V z I C 8 + P C 9 J d G V t P j x J d G V t P j x J d G V t T G 9 j Y X R p b 2 4 + P E l 0 Z W 1 U e X B l P k Z v c m 1 1 b G E 8 L 0 l 0 Z W 1 U e X B l P j x J d G V t U G F 0 a D 5 T Z W N 0 a W 9 u M S 9 U Y W J l b D I l M j A l M j g y J T I 5 L 0 t v b G 9 t b W V u J T I w d m V y d 2 l q Z G V y Z D I 8 L 0 l 0 Z W 1 Q Y X R o P j w v S X R l b U x v Y 2 F 0 a W 9 u P j x T d G F i b G V F b n R y a W V z I C 8 + P C 9 J d G V t P j x J d G V t P j x J d G V t T G 9 j Y X R p b 2 4 + P E l 0 Z W 1 U e X B l P k Z v c m 1 1 b G E 8 L 0 l 0 Z W 1 U e X B l P j x J d G V t U G F 0 a D 5 T Z W N 0 a W 9 u M S 9 U Y W J l b D Y 8 L 0 l 0 Z W 1 Q Y X R o P j w v S X R l b U x v Y 2 F 0 a W 9 u P j x T d G F i b G V F b n R y a W V z P j x F b n R y e S B U e X B l P S J J c 1 B y a X Z h d G U i I F Z h b H V l P S J s M C I g L z 4 8 R W 5 0 c n k g V H l w Z T 0 i T m F 2 a W d h d G l v b l N 0 Z X B O Y W 1 l I i B W Y W x 1 Z T 0 i c 0 5 h d m l n Y X R p Z S 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C I g L z 4 8 R W 5 0 c n k g V H l w Z T 0 i R m l s b F R h c m d l d C I g V m F s d W U 9 I n N U Y W J l b D Z f M i I g L z 4 8 R W 5 0 c n k g V H l w Z T 0 i R m l s b G V k Q 2 9 t c G x l d G V S Z X N 1 b H R U b 1 d v c m t z a G V l d C I g V m F s d W U 9 I m w x I i A v P j x F b n R y e S B U e X B l P S J S Z W N v d m V y e V R h c m d l d F N o Z W V 0 I i B W Y W x 1 Z T 0 i c 0 J s Y W Q 1 I i A v P j x F b n R y e S B U e X B l P S J S Z W N v d m V y e V R h c m d l d E N v b H V t b i I g V m F s d W U 9 I m w x I i A v P j x F b n R y e S B U e X B l P S J S Z W N v d m V y e V R h c m d l d F J v d y I g V m F s d W U 9 I m w x I i A v P j x F b n R y e S B U e X B l P S J G a W x s T G F z d F V w Z G F 0 Z W Q i I F Z h b H V l P S J k M j A y M C 0 w N i 0 y O F Q w N z o z O T o y M i 4 5 M D g y N j I w W i I g L z 4 8 R W 5 0 c n k g V H l w Z T 0 i R m l s b E V y c m 9 y Q 2 9 1 b n Q i I F Z h b H V l P S J s M C I g L z 4 8 R W 5 0 c n k g V H l w Z T 0 i U X V l c n l J R C I g V m F s d W U 9 I n M 4 Z G R k O W Q y N y 0 0 Y T k w L T R i M G Y t O D U w M i 0 z N z M 5 Z G I z Z D M 2 M j c i I C 8 + P E V u d H J 5 I F R 5 c G U 9 I k Z p b G x F c n J v c k N v Z G U i I F Z h b H V l P S J z V W 5 r b m 9 3 b i I g L z 4 8 R W 5 0 c n k g V H l w Z T 0 i R m l s b E N v d W 5 0 I i B W Y W x 1 Z T 0 i b D A i I C 8 + P E V u d H J 5 I F R 5 c G U 9 I k Z p b G x D b 2 x 1 b W 5 U e X B l c y I g V m F s d W U 9 I n N C Z 1 l E Q X d Z R 0 J n P T 0 i I C 8 + P E V u d H J 5 I F R 5 c G U 9 I k F k Z G V k V G 9 E Y X R h T W 9 k Z W w i I F Z h b H V l P S J s M C I g L z 4 8 R W 5 0 c n k g V H l w Z T 0 i R m l s b E N v b H V t b k 5 h b W V z I i B W Y W x 1 Z T 0 i c 1 s m c X V v d D t Q c m 9 n c m F t b W E v U H J v Z 3 J h b W 1 l J n F 1 b 3 Q 7 L C Z x d W 9 0 O 0 N v d X J z Z S 9 P T E 9 E J n F 1 b 3 Q 7 L C Z x d W 9 0 O 1 N 0 d W R p Z X B 1 b n R l b i Z x d W 9 0 O y w m c X V v d D t O U i B P T F I m c X V v d D s s J n F 1 b 3 Q 7 T 0 x S I G 9 t c 2 N o c m l q d m l u Z y Z x d W 9 0 O y w m c X V v d D t O U i B M Z W V y Z G 9 l b C 9 c b k x l Y X J u a W 5 n I G d v Y W w m c X V v d D s s J n F 1 b 3 Q 7 T G V h c m 5 p b m c g Z 2 9 h b F x u I E V O R y Z x d W 9 0 O 1 0 i I C 8 + P E V u d H J 5 I F R 5 c G U 9 I k Z p b G x T d G F 0 d X M i I F Z h b H V l P S J z V 2 F p d G l u Z 0 Z v c k V 4 Y 2 V s U m V m c m V z a C I g L z 4 8 R W 5 0 c n k g V H l w Z T 0 i U m V s Y X R p b 2 5 z a G l w S W 5 m b 0 N v b n R h a W 5 l c i I g V m F s d W U 9 I n N 7 J n F 1 b 3 Q 7 Y 2 9 s d W 1 u Q 2 9 1 b n Q m c X V v d D s 6 N y w m c X V v d D t r Z X l D b 2 x 1 b W 5 O Y W 1 l c y Z x d W 9 0 O z p b X S w m c X V v d D t x d W V y e V J l b G F 0 a W 9 u c 2 h p c H M m c X V v d D s 6 W 1 0 s J n F 1 b 3 Q 7 Y 2 9 s d W 1 u S W R l b n R p d G l l c y Z x d W 9 0 O z p b J n F 1 b 3 Q 7 U 2 V j d G l v b j E v V G F i Z W w 2 L 1 R 5 c G U g Z 2 V 3 a W p 6 a W d k L n t Q c m 9 n c m F t b W E v U H J v Z 3 J h b W 1 l L D F 9 J n F 1 b 3 Q 7 L C Z x d W 9 0 O 1 N l Y 3 R p b 2 4 x L 1 R h Y m V s N i 9 U e X B l I G d l d 2 l q e m l n Z C 5 7 Q 2 9 1 c n N l L 0 9 M T 0 Q s M n 0 m c X V v d D s s J n F 1 b 3 Q 7 U 2 V j d G l v b j E v V G F i Z W w 2 L 1 R 5 c G U g Z 2 V 3 a W p 6 a W d k L n t T d H V k a W V w d W 5 0 Z W 4 s N H 0 m c X V v d D s s J n F 1 b 3 Q 7 U 2 V j d G l v b j E v V G F i Z W w 2 L 1 R 5 c G U g Z 2 V 3 a W p 6 a W d k L n t O U i B P T F I s N X 0 m c X V v d D s s J n F 1 b 3 Q 7 U 2 V j d G l v b j E v V G F i Z W w 2 L 1 R 5 c G U g Z 2 V 3 a W p 6 a W d k M S 5 7 T 0 x S L j I s N X 0 m c X V v d D s s J n F 1 b 3 Q 7 U 2 V j d G l v b j E v V G F i Z W w 2 L 1 R 5 c G U g Z 2 V 3 a W p 6 a W d k L n t O U i B M Z W V y Z G 9 l b C 9 c b k x l Y X J u a W 5 n I G d v Y W w s O H 0 m c X V v d D s s J n F 1 b 3 Q 7 U 2 V j d G l v b j E v V G F i Z W w 2 L 1 R 5 c G U g Z 2 V 3 a W p 6 a W d k L n t M Z W F y b m l u Z y B n b 2 F s X G 4 g R U 5 H L D E w f S Z x d W 9 0 O 1 0 s J n F 1 b 3 Q 7 Q 2 9 s d W 1 u Q 2 9 1 b n Q m c X V v d D s 6 N y w m c X V v d D t L Z X l D b 2 x 1 b W 5 O Y W 1 l c y Z x d W 9 0 O z p b X S w m c X V v d D t D b 2 x 1 b W 5 J Z G V u d G l 0 a W V z J n F 1 b 3 Q 7 O l s m c X V v d D t T Z W N 0 a W 9 u M S 9 U Y W J l b D Y v V H l w Z S B n Z X d p a n p p Z 2 Q u e 1 B y b 2 d y Y W 1 t Y S 9 Q c m 9 n c m F t b W U s M X 0 m c X V v d D s s J n F 1 b 3 Q 7 U 2 V j d G l v b j E v V G F i Z W w 2 L 1 R 5 c G U g Z 2 V 3 a W p 6 a W d k L n t D b 3 V y c 2 U v T 0 x P R C w y f S Z x d W 9 0 O y w m c X V v d D t T Z W N 0 a W 9 u M S 9 U Y W J l b D Y v V H l w Z S B n Z X d p a n p p Z 2 Q u e 1 N 0 d W R p Z X B 1 b n R l b i w 0 f S Z x d W 9 0 O y w m c X V v d D t T Z W N 0 a W 9 u M S 9 U Y W J l b D Y v V H l w Z S B n Z X d p a n p p Z 2 Q u e 0 5 S I E 9 M U i w 1 f S Z x d W 9 0 O y w m c X V v d D t T Z W N 0 a W 9 u M S 9 U Y W J l b D Y v V H l w Z S B n Z X d p a n p p Z 2 Q x L n t P T F I u M i w 1 f S Z x d W 9 0 O y w m c X V v d D t T Z W N 0 a W 9 u M S 9 U Y W J l b D Y v V H l w Z S B n Z X d p a n p p Z 2 Q u e 0 5 S I E x l Z X J k b 2 V s L 1 x u T G V h c m 5 p b m c g Z 2 9 h b C w 4 f S Z x d W 9 0 O y w m c X V v d D t T Z W N 0 a W 9 u M S 9 U Y W J l b D Y v V H l w Z S B n Z X d p a n p p Z 2 Q u e 0 x l Y X J u a W 5 n I G d v Y W x c b i B F T k c s M T B 9 J n F 1 b 3 Q 7 X S w m c X V v d D t S Z W x h d G l v b n N o a X B J b m Z v J n F 1 b 3 Q 7 O l t d f S I g L z 4 8 L 1 N 0 Y W J s Z U V u d H J p Z X M + P C 9 J d G V t P j x J d G V t P j x J d G V t T G 9 j Y X R p b 2 4 + P E l 0 Z W 1 U e X B l P k Z v c m 1 1 b G E 8 L 0 l 0 Z W 1 U e X B l P j x J d G V t U G F 0 a D 5 T Z W N 0 a W 9 u M S 9 U Y W J l b D Y v Q n J v b j w v S X R l b V B h d G g + P C 9 J d G V t T G 9 j Y X R p b 2 4 + P F N 0 Y W J s Z U V u d H J p Z X M g L z 4 8 L 0 l 0 Z W 0 + P E l 0 Z W 0 + P E l 0 Z W 1 M b 2 N h d G l v b j 4 8 S X R l b V R 5 c G U + R m 9 y b X V s Y T w v S X R l b V R 5 c G U + P E l 0 Z W 1 Q Y X R o P l N l Y 3 R p b 2 4 x L 1 R h Y m V s N i 9 U e X B l J T I w Z 2 V 3 a W p 6 a W d k P C 9 J d G V t U G F 0 a D 4 8 L 0 l 0 Z W 1 M b 2 N h d G l v b j 4 8 U 3 R h Y m x l R W 5 0 c m l l c y A v P j w v S X R l b T 4 8 S X R l b T 4 8 S X R l b U x v Y 2 F 0 a W 9 u P j x J d G V t V H l w Z T 5 G b 3 J t d W x h P C 9 J d G V t V H l w Z T 4 8 S X R l b V B h d G g + U 2 V j d G l v b j E v V G F i Z W w 2 L 0 t v b G 9 t b W V u J T I w d m V y d 2 l q Z G V y Z D w v S X R l b V B h d G g + P C 9 J d G V t T G 9 j Y X R p b 2 4 + P F N 0 Y W J s Z U V u d H J p Z X M g L z 4 8 L 0 l 0 Z W 0 + P E l 0 Z W 0 + P E l 0 Z W 1 M b 2 N h d G l v b j 4 8 S X R l b V R 5 c G U + R m 9 y b X V s Y T w v S X R l b V R 5 c G U + P E l 0 Z W 1 Q Y X R o P l N l Y 3 R p b 2 4 x L 1 R h Y m V s N i 9 S a W p l b i U y M G d l Z m l s d G V y Z D w v S X R l b V B h d G g + P C 9 J d G V t T G 9 j Y X R p b 2 4 + P F N 0 Y W J s Z U V u d H J p Z X M g L z 4 8 L 0 l 0 Z W 0 + P E l 0 Z W 0 + P E l 0 Z W 1 M b 2 N h d G l v b j 4 8 S X R l b V R 5 c G U + R m 9 y b X V s Y T w v S X R l b V R 5 c G U + P E l 0 Z W 1 Q Y X R o P l N l Y 3 R p b 2 4 x L 1 R h Y m V s N i 9 L b 2 x v b S U y M H N w b G l 0 c 2 V u J T I w b 3 A l M j B z Y 2 h l a W R p b m d z d G V r Z W 4 8 L 0 l 0 Z W 1 Q Y X R o P j w v S X R l b U x v Y 2 F 0 a W 9 u P j x T d G F i b G V F b n R y a W V z I C 8 + P C 9 J d G V t P j x J d G V t P j x J d G V t T G 9 j Y X R p b 2 4 + P E l 0 Z W 1 U e X B l P k Z v c m 1 1 b G E 8 L 0 l 0 Z W 1 U e X B l P j x J d G V t U G F 0 a D 5 T Z W N 0 a W 9 u M S 9 U Y W J l b D Y v V H l w Z S U y M G d l d 2 l q e m l n Z D E 8 L 0 l 0 Z W 1 Q Y X R o P j w v S X R l b U x v Y 2 F 0 a W 9 u P j x T d G F i b G V F b n R y a W V z I C 8 + P C 9 J d G V t P j x J d G V t P j x J d G V t T G 9 j Y X R p b 2 4 + P E l 0 Z W 1 U e X B l P k Z v c m 1 1 b G E 8 L 0 l 0 Z W 1 U e X B l P j x J d G V t U G F 0 a D 5 T Z W N 0 a W 9 u M S 9 U Y W J l b D Y v S 2 9 s b 2 1 t Z W 4 l M j B 2 Z X J 3 a W p k Z X J k M T w v S X R l b V B h d G g + P C 9 J d G V t T G 9 j Y X R p b 2 4 + P F N 0 Y W J s Z U V u d H J p Z X M g L z 4 8 L 0 l 0 Z W 0 + P E l 0 Z W 0 + P E l 0 Z W 1 M b 2 N h d G l v b j 4 8 S X R l b V R 5 c G U + R m 9 y b X V s Y T w v S X R l b V R 5 c G U + P E l 0 Z W 1 Q Y X R o P l N l Y 3 R p b 2 4 x L 1 R h Y m V s N i 9 O Y W 1 l b i U y M H Z h b i U y M G t v b G 9 t b W V u J T I w Z 2 V 3 a W p 6 a W d k P C 9 J d G V t U G F 0 a D 4 8 L 0 l 0 Z W 1 M b 2 N h d G l v b j 4 8 U 3 R h Y m x l R W 5 0 c m l l c y A v P j w v S X R l b T 4 8 S X R l b T 4 8 S X R l b U x v Y 2 F 0 a W 9 u P j x J d G V t V H l w Z T 5 G b 3 J t d W x h P C 9 J d G V t V H l w Z T 4 8 S X R l b V B h d G g + U 2 V j d G l v b j E v V G F i Z W w 2 J T I w J T I 4 M i U y O T w v S X R l b V B h d G g + P C 9 J d G V t T G 9 j Y X R p b 2 4 + P F N 0 Y W J s Z U V u d H J p Z X M + P E V u d H J 5 I F R 5 c G U 9 I k l z U H J p d m F 0 Z S I g V m F s d W U 9 I m w w I i A v P j x F b n R y e S B U e X B l P S J C d W Z m Z X J O Z X h 0 U m V m c m V z a C I g V m F s d W U 9 I m w x I i A v P j x F b n R y e S B U e X B l P S J S Z X N 1 b H R U e X B l I i B W Y W x 1 Z T 0 i c 1 R h Y m x l 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k Z p b G x D b 2 x 1 b W 5 U e X B l c y I g V m F s d W U 9 I n N C Z 1 l E Q X d Z R 0 J n P T 0 i I C 8 + P E V u d H J 5 I F R 5 c G U 9 I k Z p b G x M Y X N 0 V X B k Y X R l Z C I g V m F s d W U 9 I m Q y M D I w L T A 2 L T I 4 V D A 3 O j M 5 O j I y L j k w O D I 2 M j B a I i A v P j x F b n R y e S B U e X B l P S J G a W x s R X J y b 3 J D b 3 V u d C I g V m F s d W U 9 I m w w I i A v P j x F b n R y e S B U e X B l P S J G a W x s Q 2 9 s d W 1 u T m F t Z X M i I F Z h b H V l P S J z W y Z x d W 9 0 O 1 B y b 2 d y Y W 1 t Y S 9 Q c m 9 n c m F t b W U m c X V v d D s s J n F 1 b 3 Q 7 Q 2 9 1 c n N l L 0 9 M T 0 Q m c X V v d D s s J n F 1 b 3 Q 7 U 3 R 1 Z G l l c H V u d G V u J n F 1 b 3 Q 7 L C Z x d W 9 0 O 0 5 S I E 9 M U i Z x d W 9 0 O y w m c X V v d D t P T F I g b 2 1 z Y 2 h y a W p 2 a W 5 n J n F 1 b 3 Q 7 L C Z x d W 9 0 O 0 5 S I E x l Z X J k b 2 V s L 1 x u T G V h c m 5 p b m c g Z 2 9 h b C Z x d W 9 0 O y w m c X V v d D t M Z W F y b m l u Z y B n b 2 F s X G 4 g R U 5 H J n F 1 b 3 Q 7 X S I g L z 4 8 R W 5 0 c n k g V H l w Z T 0 i R m l s b E V y c m 9 y Q 2 9 k Z S I g V m F s d W U 9 I n N V b m t u b 3 d u I i A v P j x F b n R y e S B U e X B l P S J G a W x s U 3 R h d H V z I i B W Y W x 1 Z T 0 i c 1 d h a X R p b m d G b 3 J F e G N l b F J l Z n J l c 2 g i I C 8 + P E V u d H J 5 I F R 5 c G U 9 I k Z p b G x D b 3 V u d C I g V m F s d W U 9 I m w w I i A v P j x F b n R y e S B U e X B l P S J S Z W x h d G l v b n N o a X B J b m Z v Q 2 9 u d G F p b m V y I i B W Y W x 1 Z T 0 i c 3 s m c X V v d D t j b 2 x 1 b W 5 D b 3 V u d C Z x d W 9 0 O z o 3 L C Z x d W 9 0 O 2 t l e U N v b H V t b k 5 h b W V z J n F 1 b 3 Q 7 O l t d L C Z x d W 9 0 O 3 F 1 Z X J 5 U m V s Y X R p b 2 5 z a G l w c y Z x d W 9 0 O z p b X S w m c X V v d D t j b 2 x 1 b W 5 J Z G V u d G l 0 a W V z J n F 1 b 3 Q 7 O l s m c X V v d D t T Z W N 0 a W 9 u M S 9 U Y W J l b D Y v V H l w Z S B n Z X d p a n p p Z 2 Q u e 1 B y b 2 d y Y W 1 t Y S 9 Q c m 9 n c m F t b W U s M X 0 m c X V v d D s s J n F 1 b 3 Q 7 U 2 V j d G l v b j E v V G F i Z W w 2 L 1 R 5 c G U g Z 2 V 3 a W p 6 a W d k L n t D b 3 V y c 2 U v T 0 x P R C w y f S Z x d W 9 0 O y w m c X V v d D t T Z W N 0 a W 9 u M S 9 U Y W J l b D Y v V H l w Z S B n Z X d p a n p p Z 2 Q u e 1 N 0 d W R p Z X B 1 b n R l b i w 0 f S Z x d W 9 0 O y w m c X V v d D t T Z W N 0 a W 9 u M S 9 U Y W J l b D Y v V H l w Z S B n Z X d p a n p p Z 2 Q u e 0 5 S I E 9 M U i w 1 f S Z x d W 9 0 O y w m c X V v d D t T Z W N 0 a W 9 u M S 9 U Y W J l b D Y v V H l w Z S B n Z X d p a n p p Z 2 Q x L n t P T F I u M i w 1 f S Z x d W 9 0 O y w m c X V v d D t T Z W N 0 a W 9 u M S 9 U Y W J l b D Y v V H l w Z S B n Z X d p a n p p Z 2 Q u e 0 5 S I E x l Z X J k b 2 V s L 1 x u T G V h c m 5 p b m c g Z 2 9 h b C w 4 f S Z x d W 9 0 O y w m c X V v d D t T Z W N 0 a W 9 u M S 9 U Y W J l b D Y v V H l w Z S B n Z X d p a n p p Z 2 Q u e 0 x l Y X J u a W 5 n I G d v Y W x c b i B F T k c s M T B 9 J n F 1 b 3 Q 7 X S w m c X V v d D t D b 2 x 1 b W 5 D b 3 V u d C Z x d W 9 0 O z o 3 L C Z x d W 9 0 O 0 t l e U N v b H V t b k 5 h b W V z J n F 1 b 3 Q 7 O l t d L C Z x d W 9 0 O 0 N v b H V t b k l k Z W 5 0 a X R p Z X M m c X V v d D s 6 W y Z x d W 9 0 O 1 N l Y 3 R p b 2 4 x L 1 R h Y m V s N i 9 U e X B l I G d l d 2 l q e m l n Z C 5 7 U H J v Z 3 J h b W 1 h L 1 B y b 2 d y Y W 1 t Z S w x f S Z x d W 9 0 O y w m c X V v d D t T Z W N 0 a W 9 u M S 9 U Y W J l b D Y v V H l w Z S B n Z X d p a n p p Z 2 Q u e 0 N v d X J z Z S 9 P T E 9 E L D J 9 J n F 1 b 3 Q 7 L C Z x d W 9 0 O 1 N l Y 3 R p b 2 4 x L 1 R h Y m V s N i 9 U e X B l I G d l d 2 l q e m l n Z C 5 7 U 3 R 1 Z G l l c H V u d G V u L D R 9 J n F 1 b 3 Q 7 L C Z x d W 9 0 O 1 N l Y 3 R p b 2 4 x L 1 R h Y m V s N i 9 U e X B l I G d l d 2 l q e m l n Z C 5 7 T l I g T 0 x S L D V 9 J n F 1 b 3 Q 7 L C Z x d W 9 0 O 1 N l Y 3 R p b 2 4 x L 1 R h Y m V s N i 9 U e X B l I G d l d 2 l q e m l n Z D E u e 0 9 M U i 4 y L D V 9 J n F 1 b 3 Q 7 L C Z x d W 9 0 O 1 N l Y 3 R p b 2 4 x L 1 R h Y m V s N i 9 U e X B l I G d l d 2 l q e m l n Z C 5 7 T l I g T G V l c m R v Z W w v X G 5 M Z W F y b m l u Z y B n b 2 F s L D h 9 J n F 1 b 3 Q 7 L C Z x d W 9 0 O 1 N l Y 3 R p b 2 4 x L 1 R h Y m V s N i 9 U e X B l I G d l d 2 l q e m l n Z C 5 7 T G V h c m 5 p b m c g Z 2 9 h b F x u I E V O R y w x M H 0 m c X V v d D t d L C Z x d W 9 0 O 1 J l b G F 0 a W 9 u c 2 h p c E l u Z m 8 m c X V v d D s 6 W 1 1 9 I i A v P j x F b n R y e S B U e X B l P S J M b 2 F k Z W R U b 0 F u Y W x 5 c 2 l z U 2 V y d m l j Z X M i I F Z h b H V l P S J s M C I g L z 4 8 R W 5 0 c n k g V H l w Z T 0 i Q W R k Z W R U b 0 R h d G F N b 2 R l b C I g V m F s d W U 9 I m w w I i A v P j x F b n R y e S B U e X B l P S J O Y X Z p Z 2 F 0 a W 9 u U 3 R l c E 5 h b W U i I F Z h b H V l P S J z T m F 2 a W d h d G l l I i A v P j w v U 3 R h Y m x l R W 5 0 c m l l c z 4 8 L 0 l 0 Z W 0 + P E l 0 Z W 0 + P E l 0 Z W 1 M b 2 N h d G l v b j 4 8 S X R l b V R 5 c G U + R m 9 y b X V s Y T w v S X R l b V R 5 c G U + P E l 0 Z W 1 Q Y X R o P l N l Y 3 R p b 2 4 x L 1 R h Y m V s N i U y M C U y O D I l M j k v Q n J v b j w v S X R l b V B h d G g + P C 9 J d G V t T G 9 j Y X R p b 2 4 + P F N 0 Y W J s Z U V u d H J p Z X M g L z 4 8 L 0 l 0 Z W 0 + P E l 0 Z W 0 + P E l 0 Z W 1 M b 2 N h d G l v b j 4 8 S X R l b V R 5 c G U + R m 9 y b X V s Y T w v S X R l b V R 5 c G U + P E l 0 Z W 1 Q Y X R o P l N l Y 3 R p b 2 4 x L 1 R h Y m V s N i U y M C U y O D I l M j k v V H l w Z S U y M G d l d 2 l q e m l n Z D w v S X R l b V B h d G g + P C 9 J d G V t T G 9 j Y X R p b 2 4 + P F N 0 Y W J s Z U V u d H J p Z X M g L z 4 8 L 0 l 0 Z W 0 + P E l 0 Z W 0 + P E l 0 Z W 1 M b 2 N h d G l v b j 4 8 S X R l b V R 5 c G U + R m 9 y b X V s Y T w v S X R l b V R 5 c G U + P E l 0 Z W 1 Q Y X R o P l N l Y 3 R p b 2 4 x L 1 R h Y m V s N i U y M C U y O D I l M j k v S 2 9 s b 2 1 t Z W 4 l M j B 2 Z X J 3 a W p k Z X J k P C 9 J d G V t U G F 0 a D 4 8 L 0 l 0 Z W 1 M b 2 N h d G l v b j 4 8 U 3 R h Y m x l R W 5 0 c m l l c y A v P j w v S X R l b T 4 8 S X R l b T 4 8 S X R l b U x v Y 2 F 0 a W 9 u P j x J d G V t V H l w Z T 5 G b 3 J t d W x h P C 9 J d G V t V H l w Z T 4 8 S X R l b V B h d G g + U 2 V j d G l v b j E v V G F i Z W w 2 J T I w J T I 4 M i U y O S 9 S a W p l b i U y M G d l Z m l s d G V y Z D w v S X R l b V B h d G g + P C 9 J d G V t T G 9 j Y X R p b 2 4 + P F N 0 Y W J s Z U V u d H J p Z X M g L z 4 8 L 0 l 0 Z W 0 + P E l 0 Z W 0 + P E l 0 Z W 1 M b 2 N h d G l v b j 4 8 S X R l b V R 5 c G U + R m 9 y b X V s Y T w v S X R l b V R 5 c G U + P E l 0 Z W 1 Q Y X R o P l N l Y 3 R p b 2 4 x L 1 R h Y m V s N i U y M C U y O D I l M j k v S 2 9 s b 2 0 l M j B z c G x p d H N l b i U y M G 9 w J T I w c 2 N o Z W l k a W 5 n c 3 R l a 2 V u P C 9 J d G V t U G F 0 a D 4 8 L 0 l 0 Z W 1 M b 2 N h d G l v b j 4 8 U 3 R h Y m x l R W 5 0 c m l l c y A v P j w v S X R l b T 4 8 S X R l b T 4 8 S X R l b U x v Y 2 F 0 a W 9 u P j x J d G V t V H l w Z T 5 G b 3 J t d W x h P C 9 J d G V t V H l w Z T 4 8 S X R l b V B h d G g + U 2 V j d G l v b j E v V G F i Z W w 2 J T I w J T I 4 M i U y O S 9 U e X B l J T I w Z 2 V 3 a W p 6 a W d k M T w v S X R l b V B h d G g + P C 9 J d G V t T G 9 j Y X R p b 2 4 + P F N 0 Y W J s Z U V u d H J p Z X M g L z 4 8 L 0 l 0 Z W 0 + P E l 0 Z W 0 + P E l 0 Z W 1 M b 2 N h d G l v b j 4 8 S X R l b V R 5 c G U + R m 9 y b X V s Y T w v S X R l b V R 5 c G U + P E l 0 Z W 1 Q Y X R o P l N l Y 3 R p b 2 4 x L 1 R h Y m V s N i U y M C U y O D I l M j k v S 2 9 s b 2 1 t Z W 4 l M j B 2 Z X J 3 a W p k Z X J k M T w v S X R l b V B h d G g + P C 9 J d G V t T G 9 j Y X R p b 2 4 + P F N 0 Y W J s Z U V u d H J p Z X M g L z 4 8 L 0 l 0 Z W 0 + P E l 0 Z W 0 + P E l 0 Z W 1 M b 2 N h d G l v b j 4 8 S X R l b V R 5 c G U + R m 9 y b X V s Y T w v S X R l b V R 5 c G U + P E l 0 Z W 1 Q Y X R o P l N l Y 3 R p b 2 4 x L 1 R h Y m V s N i U y M C U y O D I l M j k v T m F t Z W 4 l M j B 2 Y W 4 l M j B r b 2 x v b W 1 l b i U y M G d l d 2 l q e m l n Z D w v S X R l b V B h d G g + P C 9 J d G V t T G 9 j Y X R p b 2 4 + P F N 0 Y W J s Z U V u d H J p Z X M g L z 4 8 L 0 l 0 Z W 0 + P E l 0 Z W 0 + P E l 0 Z W 1 M b 2 N h d G l v b j 4 8 S X R l b V R 5 c G U + R m 9 y b X V s Y T w v S X R l b V R 5 c G U + P E l 0 Z W 1 Q Y X R o P l N l Y 3 R p b 2 4 x L 1 R h Y m V s N i U y M C U y O D M l M j k 8 L 0 l 0 Z W 1 Q Y X R o P j w v S X R l b U x v Y 2 F 0 a W 9 u P j x T d G F i b G V F b n R y a W V z P j x F b n R y e S B U e X B l P S J J c 1 B y a X Z h d G U i I F Z h b H V l P S J s M C I g L z 4 8 R W 5 0 c n k g V H l w Z T 0 i Q n V m Z m V y T m V 4 d F J l Z n J l c 2 g i I F Z h b H V l P S J s M S I g L z 4 8 R W 5 0 c n k g V H l w Z T 0 i U m V z d W x 0 V H l w Z S I g V m F s d W U 9 I n N U Y W J s Z S I g L z 4 8 R W 5 0 c n k g V H l w Z T 0 i T m F 2 a W d h d G l v b l N 0 Z X B O Y W 1 l I i B W Y W x 1 Z T 0 i c 0 5 h d m l n Y X R p Z S I g L z 4 8 R W 5 0 c n k g V H l w Z T 0 i R m l s b E V u Y W J s Z W Q i I F Z h b H V l P S J s M S I g L z 4 8 R W 5 0 c n k g V H l w Z T 0 i R m l s b E 9 i a m V j d F R 5 c G U i I F Z h b H V l P S J z V G F i b G U i I C 8 + P E V u d H J 5 I F R 5 c G U 9 I k Z p b G x U b 0 R h d G F N b 2 R l b E V u Y W J s Z W Q i I F Z h b H V l P S J s M C I g L z 4 8 R W 5 0 c n k g V H l w Z T 0 i R m l s b F R h c m d l d C I g V m F s d W U 9 I n N U Y W J l b D Z f M j Y i I C 8 + P E V u d H J 5 I F R 5 c G U 9 I k Z p b G x l Z E N v b X B s Z X R l U m V z d W x 0 V G 9 X b 3 J r c 2 h l Z X Q i I F Z h b H V l P S J s M S I g L z 4 8 R W 5 0 c n k g V H l w Z T 0 i R m l s b E N v b H V t b l R 5 c G V z I i B W Y W x 1 Z T 0 i c 0 J n W U R B d 1 l H Q m c 9 P S I g L z 4 8 R W 5 0 c n k g V H l w Z T 0 i R m l s b E x h c 3 R V c G R h d G V k I i B W Y W x 1 Z T 0 i Z D I w M j A t M D Y t M j h U M D c 6 M z k 6 M j I u O T A 4 M j Y y M F o i I C 8 + P E V u d H J 5 I F R 5 c G U 9 I k Z p b G x F c n J v c k N v d W 5 0 I i B W Y W x 1 Z T 0 i b D A i I C 8 + P E V u d H J 5 I F R 5 c G U 9 I k Z p b G x D b 2 x 1 b W 5 O Y W 1 l c y I g V m F s d W U 9 I n N b J n F 1 b 3 Q 7 U H J v Z 3 J h b W 1 h L 1 B y b 2 d y Y W 1 t Z S Z x d W 9 0 O y w m c X V v d D t D b 3 V y c 2 U v T 0 x P R C Z x d W 9 0 O y w m c X V v d D t T d H V k a W V w d W 5 0 Z W 4 m c X V v d D s s J n F 1 b 3 Q 7 T l I g T 0 x S J n F 1 b 3 Q 7 L C Z x d W 9 0 O 0 9 M U i B v b X N j a H J p a n Z p b m c m c X V v d D s s J n F 1 b 3 Q 7 T l I g T G V l c m R v Z W w v X G 5 M Z W F y b m l u Z y B n b 2 F s J n F 1 b 3 Q 7 L C Z x d W 9 0 O 0 x l Y X J u a W 5 n I G d v Y W x c b i B F T k c m c X V v d D t d I i A v P j x F b n R y e S B U e X B l P S J G a W x s R X J y b 3 J D b 2 R l I i B W Y W x 1 Z T 0 i c 1 V u a 2 5 v d 2 4 i I C 8 + P E V u d H J 5 I F R 5 c G U 9 I k Z p b G x T d G F 0 d X M i I F Z h b H V l P S J z V 2 F p d G l u Z 0 Z v c k V 4 Y 2 V s U m V m c m V z a C I g L z 4 8 R W 5 0 c n k g V H l w Z T 0 i R m l s b E N v d W 5 0 I i B W Y W x 1 Z T 0 i b D A i I C 8 + P E V u d H J 5 I F R 5 c G U 9 I l J l b G F 0 a W 9 u c 2 h p c E l u Z m 9 D b 2 5 0 Y W l u Z X I i I F Z h b H V l P S J z e y Z x d W 9 0 O 2 N v b H V t b k N v d W 5 0 J n F 1 b 3 Q 7 O j c s J n F 1 b 3 Q 7 a 2 V 5 Q 2 9 s d W 1 u T m F t Z X M m c X V v d D s 6 W 1 0 s J n F 1 b 3 Q 7 c X V l c n l S Z W x h d G l v b n N o a X B z J n F 1 b 3 Q 7 O l t d L C Z x d W 9 0 O 2 N v b H V t b k l k Z W 5 0 a X R p Z X M m c X V v d D s 6 W y Z x d W 9 0 O 1 N l Y 3 R p b 2 4 x L 1 R h Y m V s N i 9 U e X B l I G d l d 2 l q e m l n Z C 5 7 U H J v Z 3 J h b W 1 h L 1 B y b 2 d y Y W 1 t Z S w x f S Z x d W 9 0 O y w m c X V v d D t T Z W N 0 a W 9 u M S 9 U Y W J l b D Y v V H l w Z S B n Z X d p a n p p Z 2 Q u e 0 N v d X J z Z S 9 P T E 9 E L D J 9 J n F 1 b 3 Q 7 L C Z x d W 9 0 O 1 N l Y 3 R p b 2 4 x L 1 R h Y m V s N i 9 U e X B l I G d l d 2 l q e m l n Z C 5 7 U 3 R 1 Z G l l c H V u d G V u L D R 9 J n F 1 b 3 Q 7 L C Z x d W 9 0 O 1 N l Y 3 R p b 2 4 x L 1 R h Y m V s N i 9 U e X B l I G d l d 2 l q e m l n Z C 5 7 T l I g T 0 x S L D V 9 J n F 1 b 3 Q 7 L C Z x d W 9 0 O 1 N l Y 3 R p b 2 4 x L 1 R h Y m V s N i 9 U e X B l I G d l d 2 l q e m l n Z D E u e 0 9 M U i 4 y L D V 9 J n F 1 b 3 Q 7 L C Z x d W 9 0 O 1 N l Y 3 R p b 2 4 x L 1 R h Y m V s N i 9 U e X B l I G d l d 2 l q e m l n Z C 5 7 T l I g T G V l c m R v Z W w v X G 5 M Z W F y b m l u Z y B n b 2 F s L D h 9 J n F 1 b 3 Q 7 L C Z x d W 9 0 O 1 N l Y 3 R p b 2 4 x L 1 R h Y m V s N i 9 U e X B l I G d l d 2 l q e m l n Z C 5 7 T G V h c m 5 p b m c g Z 2 9 h b F x u I E V O R y w x M H 0 m c X V v d D t d L C Z x d W 9 0 O 0 N v b H V t b k N v d W 5 0 J n F 1 b 3 Q 7 O j c s J n F 1 b 3 Q 7 S 2 V 5 Q 2 9 s d W 1 u T m F t Z X M m c X V v d D s 6 W 1 0 s J n F 1 b 3 Q 7 Q 2 9 s d W 1 u S W R l b n R p d G l l c y Z x d W 9 0 O z p b J n F 1 b 3 Q 7 U 2 V j d G l v b j E v V G F i Z W w 2 L 1 R 5 c G U g Z 2 V 3 a W p 6 a W d k L n t Q c m 9 n c m F t b W E v U H J v Z 3 J h b W 1 l L D F 9 J n F 1 b 3 Q 7 L C Z x d W 9 0 O 1 N l Y 3 R p b 2 4 x L 1 R h Y m V s N i 9 U e X B l I G d l d 2 l q e m l n Z C 5 7 Q 2 9 1 c n N l L 0 9 M T 0 Q s M n 0 m c X V v d D s s J n F 1 b 3 Q 7 U 2 V j d G l v b j E v V G F i Z W w 2 L 1 R 5 c G U g Z 2 V 3 a W p 6 a W d k L n t T d H V k a W V w d W 5 0 Z W 4 s N H 0 m c X V v d D s s J n F 1 b 3 Q 7 U 2 V j d G l v b j E v V G F i Z W w 2 L 1 R 5 c G U g Z 2 V 3 a W p 6 a W d k L n t O U i B P T F I s N X 0 m c X V v d D s s J n F 1 b 3 Q 7 U 2 V j d G l v b j E v V G F i Z W w 2 L 1 R 5 c G U g Z 2 V 3 a W p 6 a W d k M S 5 7 T 0 x S L j I s N X 0 m c X V v d D s s J n F 1 b 3 Q 7 U 2 V j d G l v b j E v V G F i Z W w 2 L 1 R 5 c G U g Z 2 V 3 a W p 6 a W d k L n t O U i B M Z W V y Z G 9 l b C 9 c b k x l Y X J u a W 5 n I G d v Y W w s O H 0 m c X V v d D s s J n F 1 b 3 Q 7 U 2 V j d G l v b j E v V G F i Z W w 2 L 1 R 5 c G U g Z 2 V 3 a W p 6 a W d k L n t M Z W F y b m l u Z y B n b 2 F s X G 4 g R U 5 H L D E w f S Z x d W 9 0 O 1 0 s J n F 1 b 3 Q 7 U m V s Y X R p b 2 5 z a G l w S W 5 m b y Z x d W 9 0 O z p b X X 0 i I C 8 + P E V u d H J 5 I F R 5 c G U 9 I k x v Y W R l Z F R v Q W 5 h b H l z a X N T Z X J 2 a W N l c y I g V m F s d W U 9 I m w w I i A v P j x F b n R y e S B U e X B l P S J B Z G R l Z F R v R G F 0 Y U 1 v Z G V s I i B W Y W x 1 Z T 0 i b D A i I C 8 + P C 9 T d G F i b G V F b n R y a W V z P j w v S X R l b T 4 8 S X R l b T 4 8 S X R l b U x v Y 2 F 0 a W 9 u P j x J d G V t V H l w Z T 5 G b 3 J t d W x h P C 9 J d G V t V H l w Z T 4 8 S X R l b V B h d G g + U 2 V j d G l v b j E v V G F i Z W w 2 J T I w J T I 4 M y U y O S 9 C c m 9 u P C 9 J d G V t U G F 0 a D 4 8 L 0 l 0 Z W 1 M b 2 N h d G l v b j 4 8 U 3 R h Y m x l R W 5 0 c m l l c y A v P j w v S X R l b T 4 8 S X R l b T 4 8 S X R l b U x v Y 2 F 0 a W 9 u P j x J d G V t V H l w Z T 5 G b 3 J t d W x h P C 9 J d G V t V H l w Z T 4 8 S X R l b V B h d G g + U 2 V j d G l v b j E v V G F i Z W w 2 J T I w J T I 4 M y U y O S 9 U e X B l J T I w Z 2 V 3 a W p 6 a W d k P C 9 J d G V t U G F 0 a D 4 8 L 0 l 0 Z W 1 M b 2 N h d G l v b j 4 8 U 3 R h Y m x l R W 5 0 c m l l c y A v P j w v S X R l b T 4 8 S X R l b T 4 8 S X R l b U x v Y 2 F 0 a W 9 u P j x J d G V t V H l w Z T 5 G b 3 J t d W x h P C 9 J d G V t V H l w Z T 4 8 S X R l b V B h d G g + U 2 V j d G l v b j E v V G F i Z W w 2 J T I w J T I 4 M y U y O S 9 L b 2 x v b W 1 l b i U y M H Z l c n d p a m R l c m Q 8 L 0 l 0 Z W 1 Q Y X R o P j w v S X R l b U x v Y 2 F 0 a W 9 u P j x T d G F i b G V F b n R y a W V z I C 8 + P C 9 J d G V t P j x J d G V t P j x J d G V t T G 9 j Y X R p b 2 4 + P E l 0 Z W 1 U e X B l P k Z v c m 1 1 b G E 8 L 0 l 0 Z W 1 U e X B l P j x J d G V t U G F 0 a D 5 T Z W N 0 a W 9 u M S 9 U Y W J l b D Y l M j A l M j g z J T I 5 L 1 J p a m V u J T I w Z 2 V m a W x 0 Z X J k P C 9 J d G V t U G F 0 a D 4 8 L 0 l 0 Z W 1 M b 2 N h d G l v b j 4 8 U 3 R h Y m x l R W 5 0 c m l l c y A v P j w v S X R l b T 4 8 S X R l b T 4 8 S X R l b U x v Y 2 F 0 a W 9 u P j x J d G V t V H l w Z T 5 G b 3 J t d W x h P C 9 J d G V t V H l w Z T 4 8 S X R l b V B h d G g + U 2 V j d G l v b j E v V G F i Z W w 2 J T I w J T I 4 M y U y O S 9 L b 2 x v b S U y M H N w b G l 0 c 2 V u J T I w b 3 A l M j B z Y 2 h l a W R p b m d z d G V r Z W 4 8 L 0 l 0 Z W 1 Q Y X R o P j w v S X R l b U x v Y 2 F 0 a W 9 u P j x T d G F i b G V F b n R y a W V z I C 8 + P C 9 J d G V t P j x J d G V t P j x J d G V t T G 9 j Y X R p b 2 4 + P E l 0 Z W 1 U e X B l P k Z v c m 1 1 b G E 8 L 0 l 0 Z W 1 U e X B l P j x J d G V t U G F 0 a D 5 T Z W N 0 a W 9 u M S 9 U Y W J l b D Y l M j A l M j g z J T I 5 L 1 R 5 c G U l M j B n Z X d p a n p p Z 2 Q x P C 9 J d G V t U G F 0 a D 4 8 L 0 l 0 Z W 1 M b 2 N h d G l v b j 4 8 U 3 R h Y m x l R W 5 0 c m l l c y A v P j w v S X R l b T 4 8 S X R l b T 4 8 S X R l b U x v Y 2 F 0 a W 9 u P j x J d G V t V H l w Z T 5 G b 3 J t d W x h P C 9 J d G V t V H l w Z T 4 8 S X R l b V B h d G g + U 2 V j d G l v b j E v V G F i Z W w 2 J T I w J T I 4 M y U y O S 9 L b 2 x v b W 1 l b i U y M H Z l c n d p a m R l c m Q x P C 9 J d G V t U G F 0 a D 4 8 L 0 l 0 Z W 1 M b 2 N h d G l v b j 4 8 U 3 R h Y m x l R W 5 0 c m l l c y A v P j w v S X R l b T 4 8 S X R l b T 4 8 S X R l b U x v Y 2 F 0 a W 9 u P j x J d G V t V H l w Z T 5 G b 3 J t d W x h P C 9 J d G V t V H l w Z T 4 8 S X R l b V B h d G g + U 2 V j d G l v b j E v V G F i Z W w 2 J T I w J T I 4 M y U y O S 9 O Y W 1 l b i U y M H Z h b i U y M G t v b G 9 t b W V u J T I w Z 2 V 3 a W p 6 a W d k P C 9 J d G V t U G F 0 a D 4 8 L 0 l 0 Z W 1 M b 2 N h d G l v b j 4 8 U 3 R h Y m x l R W 5 0 c m l l c y A v P j w v S X R l b T 4 8 L 0 l 0 Z W 1 z P j w v T G 9 j Y W x Q Y W N r Y W d l T W V 0 Y W R h d G F G a W x l P h Y A A A B Q S w U G A A A A A A A A A A A A A A A A A A A A A A A A + w I A A D C C A v c G C S q G S I b 3 D Q E H A 6 C C A u g w g g L k A g E A M Y I C X z C C A l s C A Q A w Q z A 3 M T U w M w Y D V Q Q D E y x N a W N y b 3 N v Z n Q u T 2 Z m a W N l L k V 4 Y 2 V s L l B y b 3 R l Y 3 R l Z E R h d G F T Z X J 2 a W N l c w I I f x f s 5 O n S d Y s w D Q Y J K o Z I h v c N A Q E B B Q A E g g I A j X i P s P T 8 G b L d m P r 4 r e c i A w s 6 R / m j J w O 4 j o u r D 4 v H x V X K P Y p q A + O d h g Y R w R d U k l N T o v Q y N z 6 2 I W p x M 6 R t e 4 C / e q L / h o 8 h d 5 G A C 2 E i J o z X 5 E V 0 + j + l 7 7 Y i a 2 A Y R E Y V D S 4 V 9 j o K / X Y L i c L g z S R b 6 a b + F S J y 2 q C w / 6 P 7 K I M O C g m U x e D a X G 5 E i i L G Y O b 7 c 1 i 9 w H j F F t o l H b / k Y L q H O a t t N 2 9 N t y u P i 5 G x J m j / b R 0 r S e I G + I s o 7 U z R 4 n g J e O R Z K j I o H c u T 9 D T / z g Q J s m k T m 0 b z 6 + F H g H M W J L S 6 1 6 u P Y I v 5 i U j e I l r k v t e l d x M J q v N S u p K u + U W g X d s i b K 8 f Q D 9 6 B a b E W W H X Q N x V U m r q G i h 6 O j R f H A / t C Q R s W k R j p G B F v E o Q u M e v M n e g K c w 7 U 2 d r W c Q o t G z s t P u s S Q C 1 l K 8 O i j D p V X R o Z 6 C 5 2 E s / D 2 u X 4 m + d v E D 8 i T N F 4 K 0 P F M B 6 Y w w r I n k G 1 K A 7 a 3 T I Q w d S y a 5 x D f r r n d q Q m q D 8 1 E 9 a s G K s U H p W P v u K i B 0 8 k 8 m f F f Y Y H W + n f H g t f J 3 y 5 n I a / M a B h x 0 8 V M 1 S u c K / x D V B x 8 O g 6 w L U v r K n o c + P S v B K x q X 1 a w P d f o X L l f 4 o G y W P X q x O W V d P + a c I R 1 I d n 0 w 6 8 A g 6 v N T / J G x S L X q 3 u D Q 3 o D l K v q M z E E y G d j R c P K e f y Q d L O z X P u h T e o L Z A D k Q l Z 8 + 0 w L Z f m / c w f A Y J K o Z I h v c N A Q c B M B 0 G C W C G S A F l A w Q B K g Q Q d o H K 7 M 3 r E B T o s Q Z w O b A o c o B Q E V w b + o c w H e f L p Y j w c v m g w u R j X f k c a 2 E 6 3 U P 0 0 j h 1 y E Q n D + e 2 D I z 3 R l 2 6 P k B k B L a S P M k U B U M n l r v e d 2 H X 1 5 M 3 c h + h O I P j S 0 f f 2 7 J s Z E r l 6 h A = < / D a t a M a s h u p > 
</file>

<file path=customXml/itemProps1.xml><?xml version="1.0" encoding="utf-8"?>
<ds:datastoreItem xmlns:ds="http://schemas.openxmlformats.org/officeDocument/2006/customXml" ds:itemID="{287F392F-C74C-4E67-9C9B-21C2250AE1F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2</DocSecurity>
  <ScaleCrop>false</ScaleCrop>
  <HeadingPairs>
    <vt:vector size="2" baseType="variant">
      <vt:variant>
        <vt:lpstr>Werkbladen</vt:lpstr>
      </vt:variant>
      <vt:variant>
        <vt:i4>30</vt:i4>
      </vt:variant>
    </vt:vector>
  </HeadingPairs>
  <TitlesOfParts>
    <vt:vector size="30" baseType="lpstr">
      <vt:lpstr>Draaitabel</vt:lpstr>
      <vt:lpstr>Graphs BA</vt:lpstr>
      <vt:lpstr>LO</vt:lpstr>
      <vt:lpstr>Basistabel BA Dans (2)</vt:lpstr>
      <vt:lpstr>Basistabel BA Dans</vt:lpstr>
      <vt:lpstr>Assessment</vt:lpstr>
      <vt:lpstr>OLR-OLOD</vt:lpstr>
      <vt:lpstr>OLR-DLR</vt:lpstr>
      <vt:lpstr>OLR-VKS</vt:lpstr>
      <vt:lpstr>OLR-LO</vt:lpstr>
      <vt:lpstr>BA programme</vt:lpstr>
      <vt:lpstr>Learning content BA</vt:lpstr>
      <vt:lpstr>Gegevens</vt:lpstr>
      <vt:lpstr>Basistabel</vt:lpstr>
      <vt:lpstr>programme</vt:lpstr>
      <vt:lpstr>Year Prog</vt:lpstr>
      <vt:lpstr>OLR DLR</vt:lpstr>
      <vt:lpstr>OLR OLOD</vt:lpstr>
      <vt:lpstr>OLR</vt:lpstr>
      <vt:lpstr>OLR Obj</vt:lpstr>
      <vt:lpstr>Clusters</vt:lpstr>
      <vt:lpstr>Basistabel TM</vt:lpstr>
      <vt:lpstr>Teaching methods</vt:lpstr>
      <vt:lpstr>Assess methods</vt:lpstr>
      <vt:lpstr>Assessor</vt:lpstr>
      <vt:lpstr>Process Product</vt:lpstr>
      <vt:lpstr>bamaflex</vt:lpstr>
      <vt:lpstr>Staff</vt:lpstr>
      <vt:lpstr>Improv2 example</vt:lpstr>
      <vt:lpstr>Datavalidatie</vt:lpstr>
    </vt:vector>
  </TitlesOfParts>
  <Company>Artesis Plantijn Hogeschool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Boterman Greet</dc:creator>
  <cp:lastModifiedBy>Microsoft Office User</cp:lastModifiedBy>
  <cp:lastPrinted>2019-06-20T15:29:02Z</cp:lastPrinted>
  <dcterms:created xsi:type="dcterms:W3CDTF">2019-05-20T07:18:14Z</dcterms:created>
  <dcterms:modified xsi:type="dcterms:W3CDTF">2021-01-14T15:10:48Z</dcterms:modified>
</cp:coreProperties>
</file>